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375" firstSheet="7" activeTab="8"/>
  </bookViews>
  <sheets>
    <sheet name="封面" sheetId="1" r:id="rId1"/>
    <sheet name="目录" sheetId="2" r:id="rId2"/>
    <sheet name="2025年部门财务收支预算总表01-1" sheetId="3" r:id="rId3"/>
    <sheet name="2025年部门收入预算表01-2" sheetId="4" r:id="rId4"/>
    <sheet name="2025年部门支出预算表01-3 " sheetId="5" r:id="rId5"/>
    <sheet name="2025年部门财政拨款收支预算总表02-1" sheetId="6" r:id="rId6"/>
    <sheet name="2025年一般公共预算支出预算表02-2" sheetId="7" r:id="rId7"/>
    <sheet name="2025年一般公共预算“三公”经费支出预算表03" sheetId="8" r:id="rId8"/>
    <sheet name="2025年部门“三公”经费预算表03-1" sheetId="9" r:id="rId9"/>
    <sheet name="部门基本支出预算表（人员类、运转类公用经费项目）04" sheetId="10" r:id="rId10"/>
    <sheet name="部门项目支出预算表（其他运转类、特定目标类项目）05-1" sheetId="11" r:id="rId11"/>
    <sheet name="2025年部门项目支出绩效目标表（本次下达）05-2" sheetId="12" r:id="rId12"/>
    <sheet name="2025年部门项目支出绩效目标表（另文下达）05-3" sheetId="13" r:id="rId13"/>
    <sheet name="2025年部门政府性基金预算支出预算表06" sheetId="14" r:id="rId14"/>
    <sheet name="2025年部门政府采购预算表07" sheetId="15" r:id="rId15"/>
    <sheet name="2025年部门政府购买服务预算表08" sheetId="16" r:id="rId16"/>
    <sheet name="2025年对下转移支付预算表09-1" sheetId="17" r:id="rId17"/>
    <sheet name="2025年对下转移支付绩效目标表09-2" sheetId="18" r:id="rId18"/>
    <sheet name="2025年新增资产配置表10" sheetId="19" r:id="rId19"/>
    <sheet name="2025年上级补助项目支出预算表11" sheetId="20" r:id="rId20"/>
    <sheet name="2025年部门项目中期规划预算表12" sheetId="21" r:id="rId2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1" l="1"/>
  <c r="A3" i="20"/>
  <c r="A3" i="19"/>
  <c r="A3" i="18"/>
  <c r="A3" i="17"/>
  <c r="A3" i="16"/>
  <c r="A2" i="16"/>
  <c r="A3" i="15"/>
  <c r="A3" i="14"/>
  <c r="A3" i="13"/>
  <c r="A2" i="13"/>
  <c r="A3" i="12"/>
  <c r="A2" i="12"/>
  <c r="A3" i="11"/>
  <c r="A3" i="10"/>
  <c r="N8" i="9"/>
  <c r="N7" i="9"/>
  <c r="A2" i="8"/>
  <c r="A3" i="7"/>
  <c r="A2" i="7"/>
  <c r="D5" i="6"/>
  <c r="B5" i="6"/>
  <c r="A3" i="6"/>
  <c r="A2" i="6"/>
  <c r="A3" i="5"/>
  <c r="A2" i="5"/>
  <c r="A3" i="4"/>
  <c r="A2" i="4"/>
  <c r="D5" i="3"/>
  <c r="B5" i="3"/>
  <c r="A3" i="3"/>
  <c r="C7" i="1"/>
</calcChain>
</file>

<file path=xl/sharedStrings.xml><?xml version="1.0" encoding="utf-8"?>
<sst xmlns="http://schemas.openxmlformats.org/spreadsheetml/2006/main" count="1121" uniqueCount="519">
  <si>
    <t>楚雄彝族自治州州本级2025年部门预算批复表</t>
  </si>
  <si>
    <t xml:space="preserve"> </t>
  </si>
  <si>
    <t>人大批复日期：  2025年1月25日</t>
  </si>
  <si>
    <t>财政批复日期：  2025年2月13日</t>
  </si>
  <si>
    <t>目录</t>
  </si>
  <si>
    <t>目 录</t>
  </si>
  <si>
    <t>表号</t>
  </si>
  <si>
    <t>表名</t>
  </si>
  <si>
    <t>预算01-1表</t>
  </si>
  <si>
    <t>2025年部门财务收支预算总表</t>
  </si>
  <si>
    <t>预算01-2表</t>
  </si>
  <si>
    <t>2025年部门收入预算表</t>
  </si>
  <si>
    <t>预算01-3表</t>
  </si>
  <si>
    <t>2025年部门支出预算表</t>
  </si>
  <si>
    <t>预算02-1表</t>
  </si>
  <si>
    <t>2025年部门财政拨款收支预算总表</t>
  </si>
  <si>
    <t>预算02-2表</t>
  </si>
  <si>
    <t>2025年一般公共预算支出预算表</t>
  </si>
  <si>
    <t>预算03表</t>
  </si>
  <si>
    <t>2025年一般公共预算“三公”经费支出预算表</t>
  </si>
  <si>
    <t>预算03-1表</t>
  </si>
  <si>
    <t>2025年部门“三公”经费预算表</t>
  </si>
  <si>
    <t>预算04表</t>
  </si>
  <si>
    <t>部门基本支出预算表（人员类、运转类公用经费项目）</t>
  </si>
  <si>
    <t>预算05-1表</t>
  </si>
  <si>
    <t>部门项目支出预算表（其他运转类、特定目标类项目）</t>
  </si>
  <si>
    <t>预算05-2表</t>
  </si>
  <si>
    <t xml:space="preserve"> 2025年部门项目支出绩效目标表（本次下达）</t>
  </si>
  <si>
    <t>预算05-3表</t>
  </si>
  <si>
    <t xml:space="preserve"> 2025年部门项目支出绩效目标表（另文下达）</t>
  </si>
  <si>
    <t>预算06表</t>
  </si>
  <si>
    <t>2025年部门政府性基金预算支出预算表</t>
  </si>
  <si>
    <t>预算07表</t>
  </si>
  <si>
    <t>2025年部门政府采购预算表</t>
  </si>
  <si>
    <t>预算08表</t>
  </si>
  <si>
    <t>2025年部门政府购买服务预算表</t>
  </si>
  <si>
    <t>预算09-1表</t>
  </si>
  <si>
    <t>2025年对下转移支付预算表</t>
  </si>
  <si>
    <t>预算09-2表</t>
  </si>
  <si>
    <t>2025年对下转移支付绩效目标表</t>
  </si>
  <si>
    <t>预算10表</t>
  </si>
  <si>
    <t>2025年新增资产配置表</t>
  </si>
  <si>
    <t>预算11表</t>
  </si>
  <si>
    <t>2025年上级补助项目支出预算表</t>
  </si>
  <si>
    <t>预算12表</t>
  </si>
  <si>
    <t>2025年部门项目中期规划预算表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</si>
  <si>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</si>
  <si>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</si>
  <si>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</si>
  <si>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</si>
  <si>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</si>
  <si>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</si>
  <si>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</si>
  <si>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</si>
  <si>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</si>
  <si>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</si>
  <si>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</si>
  <si>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</si>
  <si>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</si>
  <si>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</si>
  <si>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</si>
  <si>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</si>
  <si>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</si>
  <si>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</si>
  <si>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</si>
  <si>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</si>
  <si>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</si>
  <si>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</si>
  <si>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</si>
  <si>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</si>
  <si>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</si>
  <si>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</si>
  <si>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</si>
  <si>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</si>
  <si>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</si>
  <si>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</si>
  <si>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</si>
  <si>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</si>
  <si>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</si>
  <si>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</si>
  <si>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</si>
  <si>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</si>
  <si>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</si>
  <si>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</si>
  <si>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</si>
  <si>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</si>
  <si>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</si>
  <si>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</si>
  <si>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</si>
  <si>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</si>
  <si>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</si>
  <si>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</si>
  <si>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</si>
  <si>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</si>
  <si>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</si>
  <si>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</si>
  <si>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</si>
  <si>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</si>
  <si>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</si>
  <si>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</si>
  <si>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</si>
  <si>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</si>
  <si>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</si>
  <si>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</si>
  <si>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</si>
  <si>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</si>
  <si>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</si>
  <si>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</si>
  <si>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</si>
  <si>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</si>
  <si>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</si>
  <si>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</si>
  <si>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</si>
  <si>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129005</t>
  </si>
  <si>
    <t>楚雄彝族自治州文化馆</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</si>
  <si>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</si>
  <si>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</si>
  <si>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</si>
  <si>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</si>
  <si>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</si>
  <si>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</si>
  <si>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</si>
  <si>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</si>
  <si>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</si>
  <si>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</si>
  <si>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</si>
  <si>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</si>
  <si>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</si>
  <si>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</si>
  <si>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</si>
  <si>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</si>
  <si>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</si>
  <si>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</si>
  <si>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</si>
  <si>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</si>
  <si>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</si>
  <si>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</si>
  <si>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</si>
  <si>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</si>
  <si>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</si>
  <si>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</si>
  <si>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</si>
  <si>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</si>
  <si>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</si>
  <si>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</si>
  <si>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</si>
  <si>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</si>
  <si>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</si>
  <si>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</si>
  <si>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</si>
  <si>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</si>
  <si>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</si>
  <si>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</si>
  <si>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</si>
  <si>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</si>
  <si>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</si>
  <si>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</si>
  <si>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</si>
  <si>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</si>
  <si>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</si>
  <si>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</si>
  <si>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</si>
  <si>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</si>
  <si>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</si>
  <si>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</si>
  <si>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</si>
  <si>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</si>
  <si>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</si>
  <si>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</si>
  <si>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</si>
  <si>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</si>
  <si>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</si>
  <si>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</si>
  <si>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</si>
  <si>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</si>
  <si>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</si>
  <si>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</si>
  <si>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</si>
  <si>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</si>
  <si>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</si>
  <si>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</si>
  <si>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</si>
  <si>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</si>
  <si>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</si>
  <si>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</si>
  <si>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</si>
  <si>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</si>
  <si>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</si>
  <si>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</si>
  <si>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</si>
  <si>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</si>
  <si>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</si>
  <si>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</si>
  <si>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</si>
  <si>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</si>
  <si>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</si>
  <si>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</si>
  <si>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</si>
  <si>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</si>
  <si>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</si>
  <si>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</si>
  <si>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</si>
  <si>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</si>
  <si>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</si>
  <si>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</si>
  <si>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</si>
  <si>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</si>
  <si>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</si>
  <si>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</si>
  <si>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</si>
  <si>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</si>
  <si>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</si>
  <si>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</si>
  <si>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</si>
  <si>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</si>
  <si>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</si>
  <si>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</si>
  <si>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</si>
  <si>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</si>
  <si>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</si>
  <si>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</si>
  <si>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</si>
  <si>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</si>
  <si>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</si>
  <si>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</si>
  <si>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</si>
  <si>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</si>
  <si>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</si>
  <si>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</si>
  <si>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</si>
  <si>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单位编码名称</t>
  </si>
  <si>
    <t>2025年三公经费预算数</t>
  </si>
  <si>
    <t>因公出国（境）</t>
  </si>
  <si>
    <t>公务用车购置及运行维护费</t>
  </si>
  <si>
    <t>2024年三公经费预算数</t>
  </si>
  <si>
    <t>2025年比2024年</t>
  </si>
  <si>
    <t>“三公”经费预算数</t>
  </si>
  <si>
    <t>单位编码</t>
  </si>
  <si>
    <t>单位名称</t>
  </si>
  <si>
    <t>公务用车购置</t>
  </si>
  <si>
    <t>公务用车运行维护费</t>
  </si>
  <si>
    <t>增减（±）</t>
  </si>
  <si>
    <t>增幅（%）</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</si>
  <si>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</si>
  <si>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</si>
  <si>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</si>
  <si>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</si>
  <si>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</si>
  <si>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</si>
  <si>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</si>
  <si>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</si>
  <si>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</si>
  <si>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</si>
  <si>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</si>
  <si>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</si>
  <si>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</si>
  <si>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</si>
  <si>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</si>
  <si>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</si>
  <si>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</si>
  <si>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</si>
  <si>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</si>
  <si>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532300210000000017097</t>
  </si>
  <si>
    <t>事业人员工资支出</t>
  </si>
  <si>
    <t>30101</t>
  </si>
  <si>
    <t>基本工资</t>
  </si>
  <si>
    <t>30102</t>
  </si>
  <si>
    <t>津贴补贴</t>
  </si>
  <si>
    <t>532300231100001546099</t>
  </si>
  <si>
    <t>事业人员绩效工资</t>
  </si>
  <si>
    <t>30107</t>
  </si>
  <si>
    <t>绩效工资</t>
  </si>
  <si>
    <t>532300210000000019562</t>
  </si>
  <si>
    <t>事业综合绩效支出</t>
  </si>
  <si>
    <t>532300210000000017100</t>
  </si>
  <si>
    <t>机关事业单位基本养老保险缴费</t>
  </si>
  <si>
    <t>30108</t>
  </si>
  <si>
    <t>532300210000000017101</t>
  </si>
  <si>
    <t>社会保障缴费</t>
  </si>
  <si>
    <t>30110</t>
  </si>
  <si>
    <t>职工基本医疗保险缴费</t>
  </si>
  <si>
    <t>30111</t>
  </si>
  <si>
    <t>公务员医疗补助缴费</t>
  </si>
  <si>
    <t>30112</t>
  </si>
  <si>
    <t>其他社会保障缴费</t>
  </si>
  <si>
    <t>532300241100002131440</t>
  </si>
  <si>
    <t>工伤保险</t>
  </si>
  <si>
    <t>532300221100000669946</t>
  </si>
  <si>
    <t>失业保险</t>
  </si>
  <si>
    <t>532300210000000017103</t>
  </si>
  <si>
    <t>30113</t>
  </si>
  <si>
    <t>532300221100000260474</t>
  </si>
  <si>
    <t>工会经费</t>
  </si>
  <si>
    <t>30228</t>
  </si>
  <si>
    <t>532300231100001546101</t>
  </si>
  <si>
    <t>福利费</t>
  </si>
  <si>
    <t>30229</t>
  </si>
  <si>
    <t>532300210000000017105</t>
  </si>
  <si>
    <t>车辆使用费</t>
  </si>
  <si>
    <t>30231</t>
  </si>
  <si>
    <t>532300210000000020040</t>
  </si>
  <si>
    <t>一般公用经费</t>
  </si>
  <si>
    <t>31002</t>
  </si>
  <si>
    <t>办公设备购置</t>
  </si>
  <si>
    <t>30211</t>
  </si>
  <si>
    <t>差旅费</t>
  </si>
  <si>
    <t>30201</t>
  </si>
  <si>
    <t>办公费</t>
  </si>
  <si>
    <t>532300251100003757209</t>
  </si>
  <si>
    <t>532300251100003866510</t>
  </si>
  <si>
    <t>30217</t>
  </si>
  <si>
    <t>532300210000000017131</t>
  </si>
  <si>
    <t>离退休公用经费</t>
  </si>
  <si>
    <t>30299</t>
  </si>
  <si>
    <t>其他商品和服务支出</t>
  </si>
  <si>
    <t>532300231100001546081</t>
  </si>
  <si>
    <t>离休特需费</t>
  </si>
  <si>
    <t>532300210000000017104</t>
  </si>
  <si>
    <t>对个人和家庭的补助</t>
  </si>
  <si>
    <t>30301</t>
  </si>
  <si>
    <t>离休费</t>
  </si>
  <si>
    <t>30302</t>
  </si>
  <si>
    <t>退休费</t>
  </si>
  <si>
    <t>532300251100003581067</t>
  </si>
  <si>
    <t>楚雄彝族自治州文化馆2025年职业年金缴费资金</t>
  </si>
  <si>
    <t>30109</t>
  </si>
  <si>
    <t>职业年金缴费</t>
  </si>
  <si>
    <t>532300251100003581056</t>
  </si>
  <si>
    <t>楚雄彝族自治州文化馆2025年遗属困难生活补助资金</t>
  </si>
  <si>
    <t>30305</t>
  </si>
  <si>
    <t>生活补助</t>
  </si>
  <si>
    <t>532300251100003581116</t>
  </si>
  <si>
    <t>原州文化活动中心管理处退休人员2025年工资经费</t>
  </si>
  <si>
    <t>2025年部门项目支出预算表（其他运转类、特定目标类项目）</t>
  </si>
  <si>
    <t>项目分类</t>
  </si>
  <si>
    <t>经济科目编码</t>
  </si>
  <si>
    <t>经济科目名称</t>
  </si>
  <si>
    <t>本年拨款</t>
  </si>
  <si>
    <t>其中：本次下达</t>
  </si>
  <si>
    <t>2025年美术馆公共图书馆文化（站）免费开放州级补助资金</t>
  </si>
  <si>
    <t>313 事业发展类</t>
  </si>
  <si>
    <t>532300251100003580688</t>
  </si>
  <si>
    <t>30216</t>
  </si>
  <si>
    <t>培训费</t>
  </si>
  <si>
    <t>楚雄彝族自治州文化馆2025年老干部党支部工作经费</t>
  </si>
  <si>
    <t>311 专项业务类</t>
  </si>
  <si>
    <t>532300251100003581048</t>
  </si>
  <si>
    <t>楚雄州文化活动中心2025年公共区域业务经费</t>
  </si>
  <si>
    <t>532300251100003581038</t>
  </si>
  <si>
    <t>30205</t>
  </si>
  <si>
    <t>水费</t>
  </si>
  <si>
    <t>30206</t>
  </si>
  <si>
    <t>电费</t>
  </si>
  <si>
    <t>30209</t>
  </si>
  <si>
    <t>物业管理费</t>
  </si>
  <si>
    <t>30213</t>
  </si>
  <si>
    <t>维修（护）费</t>
  </si>
  <si>
    <t>预算15表</t>
  </si>
  <si>
    <t>单位名称（项目名称）</t>
  </si>
  <si>
    <t>项目年度绩效目标</t>
  </si>
  <si>
    <t>一级指标</t>
  </si>
  <si>
    <t>二级指标</t>
  </si>
  <si>
    <t>三级指标</t>
  </si>
  <si>
    <t>指标性质</t>
  </si>
  <si>
    <t>指标值</t>
  </si>
  <si>
    <t>度量单位</t>
  </si>
  <si>
    <t>指标属性</t>
  </si>
  <si>
    <t>指标内容</t>
  </si>
  <si>
    <t>文化馆为全民提供的基本服务项目全部免费，公共空间设施场地全部免费开放，所提供的基本服务项目全部免费，全年免费开放时间不低于245天，国家法定节假日和学校寒暑假期间适当延长开放时间,按规定组织开展公共文化活动，提升全民艺术普及和全民阅读服务水平，通过微信公众号、小视频与专题活动、培训、讲座、流动文化服务　开展线上线下群众文化活动，为群众提供优质、高效的公共文化服务体验。</t>
  </si>
  <si>
    <t>产出指标</t>
  </si>
  <si>
    <t>数量指标</t>
  </si>
  <si>
    <t>免费开放文化馆个数</t>
  </si>
  <si>
    <t>=</t>
  </si>
  <si>
    <t>1个</t>
  </si>
  <si>
    <t>个</t>
  </si>
  <si>
    <t>定量指标</t>
  </si>
  <si>
    <t>免费开放文化馆1个</t>
  </si>
  <si>
    <t>全年免费开放天数</t>
  </si>
  <si>
    <t>&gt;=</t>
  </si>
  <si>
    <t>245</t>
  </si>
  <si>
    <t>天</t>
  </si>
  <si>
    <t>免费开放天数不低于245天</t>
  </si>
  <si>
    <t>免费活动（培训）</t>
  </si>
  <si>
    <t>200</t>
  </si>
  <si>
    <t>人</t>
  </si>
  <si>
    <t>免费参加培训的人不低于200人</t>
  </si>
  <si>
    <t>质量指标</t>
  </si>
  <si>
    <t>文化馆免费开放时长</t>
  </si>
  <si>
    <t>168</t>
  </si>
  <si>
    <t>小时/月</t>
  </si>
  <si>
    <t>反映文化馆免费开放时长</t>
  </si>
  <si>
    <t>效益指标</t>
  </si>
  <si>
    <t>社会效益</t>
  </si>
  <si>
    <t>参观人数增长率</t>
  </si>
  <si>
    <t>%</t>
  </si>
  <si>
    <t>参观人数增长率大于10%</t>
  </si>
  <si>
    <t>可持续影响</t>
  </si>
  <si>
    <t>培训的覆盖率</t>
  </si>
  <si>
    <t>90</t>
  </si>
  <si>
    <t>对群众文化爱好者培训的覆盖率为90%</t>
  </si>
  <si>
    <t>满意度指标</t>
  </si>
  <si>
    <t>服务对象满意度</t>
  </si>
  <si>
    <t>群众对文化馆文化服务满意度</t>
  </si>
  <si>
    <t>群众对文化馆文化服务满意度大于等于90%</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</si>
  <si>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</si>
  <si>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老干部党支部数</t>
  </si>
  <si>
    <t>老干部党支部数为1个</t>
  </si>
  <si>
    <t>提高资金使用效益，专款专用，保障局机关退休干部党支部开展学习活动，落实好“三会一课”、主题党日等制度。</t>
  </si>
  <si>
    <t>退休干部党支部开展学习活动规范化，引领31名党员发挥作用。</t>
  </si>
  <si>
    <t>是/否</t>
  </si>
  <si>
    <t>定性指标</t>
  </si>
  <si>
    <t>党支部做好31名党员的教育管理监督服务工作，无违纪违法行为发生。</t>
  </si>
  <si>
    <t>服务对象满意</t>
  </si>
  <si>
    <t>服务对象满意度不低于90%</t>
  </si>
  <si>
    <t>根据《中共楚雄州委机构编制委员会关于调整优化州文化和旅游局所属事业单位设置的批复》（楚编复〔2022〕5号）精神，同意撤销楚雄州文化活动中心管理处，将其承担的州文化活动中心房地产、水电和公共设施的统一管理和日常维护以及原州电影公司、原州文化活动中心管理处退休人员管理服务等工作职责划入楚雄州文化馆。楚雄州文化活动中心2025年公共区域业务经费，用于支出文化活动中心水费、电费、物业管理费、维修费，保障公共区域正常使用。</t>
  </si>
  <si>
    <t>楚雄州文化活动中心2025年公共区域经费年限</t>
  </si>
  <si>
    <t>1年</t>
  </si>
  <si>
    <t>年</t>
  </si>
  <si>
    <t>楚雄州文化活动中心2025年公共区域经费委托年限为1年</t>
  </si>
  <si>
    <t>公共区域正常使用率</t>
  </si>
  <si>
    <t>100</t>
  </si>
  <si>
    <t>公共配套设施完好无损</t>
  </si>
  <si>
    <t>保证公共配套设施100%完好无损</t>
  </si>
  <si>
    <t>安全事故发生率</t>
  </si>
  <si>
    <t>&lt;=</t>
  </si>
  <si>
    <t>0</t>
  </si>
  <si>
    <t xml:space="preserve">安全事故发生率为0 </t>
  </si>
  <si>
    <t>社会力量参与率</t>
  </si>
  <si>
    <t>50</t>
  </si>
  <si>
    <t>社会力量参与率不低于50%</t>
  </si>
  <si>
    <t>文化资源利用率</t>
  </si>
  <si>
    <t>文化资源利用率不低于50%</t>
  </si>
  <si>
    <t>生态效益</t>
  </si>
  <si>
    <t>乔木存活率</t>
  </si>
  <si>
    <t>乔木存活率达100%</t>
  </si>
  <si>
    <t>余植被保活率</t>
  </si>
  <si>
    <t>95</t>
  </si>
  <si>
    <t>余植被保活率达95%</t>
  </si>
  <si>
    <t>保障公共区域持续正常使用</t>
  </si>
  <si>
    <t>长期</t>
  </si>
  <si>
    <t>文化阵地覆盖率</t>
  </si>
  <si>
    <t>文化阵地覆盖率不低于50%</t>
  </si>
  <si>
    <t>公共文化治理能力明显加强</t>
  </si>
  <si>
    <t>明显加强</t>
  </si>
  <si>
    <t>广大人民群众满意度</t>
  </si>
  <si>
    <t>广大人民群众满意度大于等于90%</t>
  </si>
  <si>
    <t>本年政府性基金预算支出</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</si>
  <si>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</si>
  <si>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</si>
  <si>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</si>
  <si>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</si>
  <si>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</si>
  <si>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</si>
  <si>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</si>
  <si>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</si>
  <si>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</si>
  <si>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</si>
  <si>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</si>
  <si>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</si>
  <si>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楚雄州州文化活动中心片区物业管理费</t>
  </si>
  <si>
    <t>物业管理服务</t>
  </si>
  <si>
    <t>公务用车保险服务</t>
  </si>
  <si>
    <t>机动车保险服务</t>
  </si>
  <si>
    <t>公务用车加油服务</t>
  </si>
  <si>
    <t>车辆加油、添加燃料服务</t>
  </si>
  <si>
    <t>公务用车维修服务</t>
  </si>
  <si>
    <t>车辆维修和保养服务</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</si>
  <si>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</si>
  <si>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</si>
  <si>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</si>
  <si>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</si>
  <si>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</si>
  <si>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</si>
  <si>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</si>
  <si>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</si>
  <si>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</si>
  <si>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</si>
  <si>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</si>
  <si>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</si>
  <si>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单位名称（项目）</t>
  </si>
  <si>
    <t>地区</t>
  </si>
  <si>
    <t>楚雄市</t>
  </si>
  <si>
    <t>双柏县</t>
  </si>
  <si>
    <t>牟定县</t>
  </si>
  <si>
    <t>南华县</t>
  </si>
  <si>
    <t>姚安县</t>
  </si>
  <si>
    <t>大姚县</t>
  </si>
  <si>
    <t>永仁县</t>
  </si>
  <si>
    <t>元谋县</t>
  </si>
  <si>
    <t>武定县</t>
  </si>
  <si>
    <t>禄丰市</t>
  </si>
  <si>
    <t>单位名称、项目名称</t>
  </si>
  <si>
    <t>资产类别</t>
  </si>
  <si>
    <t>资产分类代码.名称</t>
  </si>
  <si>
    <t>资产名称</t>
  </si>
  <si>
    <t>财政部门批复数（元）</t>
  </si>
  <si>
    <t>单价</t>
  </si>
  <si>
    <t>金额</t>
  </si>
  <si>
    <t/>
  </si>
  <si>
    <t>设备</t>
  </si>
  <si>
    <t>A02010105 台式计算机</t>
  </si>
  <si>
    <t>上级补助</t>
  </si>
  <si>
    <t>2025年部门项目支出中期规划预算表</t>
  </si>
  <si>
    <t>项目级次</t>
  </si>
  <si>
    <t>2025年</t>
  </si>
  <si>
    <t>2026年</t>
  </si>
  <si>
    <t>2027年</t>
  </si>
  <si>
    <t>本级</t>
  </si>
  <si>
    <t>说明：我单位无另文下达的项目支出绩效目标情况，故此表无数据</t>
  </si>
  <si>
    <t>说明：我单位无政府性基金预算，故此表无数据。</t>
    <phoneticPr fontId="37" type="noConversion"/>
  </si>
  <si>
    <t>说明：我单位无政府购买服务预算，故此表无数据。</t>
  </si>
  <si>
    <t>说明：我部门无对下转移支付预算，故此表无数据。</t>
    <phoneticPr fontId="37" type="noConversion"/>
  </si>
  <si>
    <t>说明：我部门无上级补助项目支出预算，故此表无数据。</t>
    <phoneticPr fontId="37" type="noConversion"/>
  </si>
  <si>
    <t>单位名称：楚雄彝族自治州文化馆</t>
    <phoneticPr fontId="37" type="noConversion"/>
  </si>
  <si>
    <t xml:space="preserve"> 单位名称：楚雄彝族自治州文化馆                                                                                                                                                                                                                                            单位：元</t>
    <phoneticPr fontId="37" type="noConversion"/>
  </si>
  <si>
    <t>台</t>
    <phoneticPr fontId="37" type="noConversion"/>
  </si>
  <si>
    <t>年</t>
    <phoneticPr fontId="37" type="noConversion"/>
  </si>
  <si>
    <t>年</t>
    <phoneticPr fontId="37" type="noConversion"/>
  </si>
  <si>
    <t>说明：我部门无对下转移支付预算，故此表无数据。</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</si>
</sst>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
    <numFmt numFmtId="177" formatCode="hh:mm:ss"/>
    <numFmt numFmtId="178" formatCode="yyyy\-mm\-dd"/>
    <numFmt numFmtId="179" formatCode="yyyy\-mm\-dd\ hh:mm:ss"/>
    <numFmt numFmtId="180" formatCode="#,##0;\-#,##0;;@"/>
  </numFmts>
  <fonts count="39">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family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family val="1"/>
    </font>
    <font>
      <sz val="9"/>
      <color rgb="FF000000"/>
      <name val="宋体"/>
      <charset val="134"/>
    </font>
    <font>
      <b/>
      <sz val="11.25"/>
      <color rgb="FF000000"/>
      <name val="宋体"/>
      <charset val="134"/>
    </font>
    <font>
      <sz val="11"/>
      <color rgb="FF000000"/>
      <name val="Times New Roman"/>
      <family val="1"/>
    </font>
    <font>
      <sz val="11.25"/>
      <color theme="1"/>
      <name val="宋体"/>
      <charset val="134"/>
    </font>
    <font>
      <sz val="11"/>
      <color rgb="FF000000"/>
      <name val="宋体"/>
      <charset val="134"/>
      <scheme val="minor"/>
    </font>
    <font>
      <sz val="10.5"/>
      <color rgb="FF000000"/>
      <name val="Times New Roman"/>
      <family val="1"/>
    </font>
    <font>
      <b/>
      <sz val="9"/>
      <color rgb="FF000000"/>
      <name val="Arial"/>
      <family val="2"/>
    </font>
    <font>
      <b/>
      <sz val="9"/>
      <color rgb="FF000000"/>
      <name val="宋体"/>
      <charset val="134"/>
    </font>
    <font>
      <sz val="10"/>
      <color rgb="FF000000"/>
      <name val="Times New Roman"/>
      <family val="1"/>
    </font>
    <font>
      <b/>
      <sz val="16"/>
      <color rgb="FF000000"/>
      <name val="SimSun"/>
      <charset val="134"/>
    </font>
    <font>
      <sz val="16"/>
      <color rgb="FF000000"/>
      <name val="SimSun"/>
      <charset val="134"/>
    </font>
    <font>
      <b/>
      <sz val="11"/>
      <color rgb="FF000000"/>
      <name val="SimSun"/>
      <charset val="134"/>
    </font>
    <font>
      <b/>
      <sz val="40"/>
      <color rgb="FF000000"/>
      <name val="宋体"/>
      <charset val="134"/>
    </font>
    <font>
      <sz val="36"/>
      <color rgb="FF000000"/>
      <name val="Times New Roman"/>
      <family val="1"/>
    </font>
    <font>
      <sz val="36"/>
      <color rgb="FF000000"/>
      <name val="Microsoft Sans Serif"/>
      <family val="2"/>
    </font>
    <font>
      <b/>
      <sz val="47.95"/>
      <color rgb="FF000000"/>
      <name val="楷体"/>
      <charset val="134"/>
    </font>
    <font>
      <b/>
      <sz val="47.95"/>
      <color rgb="FF000000"/>
      <name val="Times New Roman"/>
      <family val="1"/>
    </font>
    <font>
      <b/>
      <sz val="22"/>
      <color rgb="FF000000"/>
      <name val="Times New Roman"/>
      <family val="1"/>
    </font>
    <font>
      <sz val="20"/>
      <color rgb="FF000000"/>
      <name val="宋体"/>
      <charset val="134"/>
    </font>
    <font>
      <sz val="20"/>
      <color rgb="FF000000"/>
      <name val="Times New Roman"/>
      <family val="1"/>
    </font>
    <font>
      <sz val="20"/>
      <color theme="1"/>
      <name val="Times New Roman"/>
      <family val="1"/>
    </font>
    <font>
      <sz val="20"/>
      <color rgb="FF070FA7"/>
      <name val="Times New Roman"/>
      <family val="1"/>
    </font>
    <font>
      <sz val="9"/>
      <name val="宋体"/>
      <charset val="134"/>
      <scheme val="minor"/>
    </font>
    <font>
      <sz val="9"/>
      <color rgb="FF000000"/>
      <name val="宋体"/>
      <family val="3"/>
      <charset val="134"/>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s>
  <cellStyleXfs count="9">
    <xf numFmtId="0" fontId="0" fillId="0" borderId="0">
      <alignment vertical="top"/>
      <protection locked="0"/>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125">
    <xf numFmtId="0" fontId="0" fillId="0" borderId="0" xfId="0" applyBorder="1" applyAlignment="1" applyProtection="1">
      <alignment vertical="center"/>
    </xf>
    <xf numFmtId="49" fontId="1" fillId="0" borderId="0" xfId="2" applyFont="1" applyBorder="1">
      <alignment horizontal="left" vertical="center" wrapText="1"/>
    </xf>
    <xf numFmtId="49" fontId="2" fillId="0" borderId="0" xfId="0" applyNumberFormat="1" applyFont="1" applyBorder="1" applyAlignment="1" applyProtection="1">
      <alignment horizontal="right" vertical="center" wrapText="1"/>
    </xf>
    <xf numFmtId="49" fontId="2" fillId="0" borderId="1" xfId="2"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2" applyFont="1">
      <alignment horizontal="left" vertical="center" wrapText="1"/>
    </xf>
    <xf numFmtId="176" fontId="6" fillId="0" borderId="1" xfId="3" applyFont="1">
      <alignment horizontal="right" vertical="center"/>
    </xf>
    <xf numFmtId="49" fontId="5" fillId="0" borderId="1" xfId="2" applyFont="1" applyAlignment="1">
      <alignment horizontal="center" vertical="center" wrapText="1"/>
    </xf>
    <xf numFmtId="49" fontId="2" fillId="0" borderId="0" xfId="2" applyFont="1" applyBorder="1">
      <alignment horizontal="left"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2" applyFont="1" applyBorder="1" applyAlignment="1">
      <alignment horizontal="right" vertical="center" wrapText="1"/>
    </xf>
    <xf numFmtId="49" fontId="2" fillId="0" borderId="0" xfId="2"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3" applyFont="1" applyAlignment="1">
      <alignment horizontal="right" vertical="center" wrapText="1"/>
    </xf>
    <xf numFmtId="176" fontId="5" fillId="0" borderId="1" xfId="3" applyFont="1">
      <alignment horizontal="right" vertical="center"/>
    </xf>
    <xf numFmtId="49" fontId="5" fillId="0" borderId="0" xfId="2" applyFont="1" applyBorder="1">
      <alignment horizontal="left" vertical="center" wrapText="1"/>
    </xf>
    <xf numFmtId="0" fontId="4" fillId="0" borderId="1" xfId="0" applyFont="1" applyBorder="1" applyAlignment="1">
      <alignment horizontal="center" vertical="center"/>
      <protection locked="0"/>
    </xf>
    <xf numFmtId="49" fontId="2" fillId="0" borderId="1" xfId="2" applyFont="1">
      <alignment horizontal="left" vertical="center" wrapText="1"/>
    </xf>
    <xf numFmtId="49" fontId="5" fillId="0" borderId="0" xfId="2"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2"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3" applyFont="1">
      <alignment horizontal="right" vertical="center"/>
    </xf>
    <xf numFmtId="49" fontId="9" fillId="0" borderId="0" xfId="2" applyBorder="1" applyAlignment="1">
      <alignment horizontal="right" vertical="center" wrapText="1"/>
    </xf>
    <xf numFmtId="49" fontId="15" fillId="0" borderId="1" xfId="2"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0" xfId="2"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2"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176" fontId="20" fillId="0" borderId="1" xfId="0" applyNumberFormat="1" applyFont="1" applyBorder="1" applyAlignment="1" applyProtection="1">
      <alignment horizontal="right" vertical="center"/>
    </xf>
    <xf numFmtId="10" fontId="20" fillId="0" borderId="1" xfId="0" applyNumberFormat="1" applyFont="1" applyBorder="1" applyAlignment="1" applyProtection="1">
      <alignment horizontal="right" vertical="center"/>
    </xf>
    <xf numFmtId="0" fontId="5" fillId="2" borderId="3" xfId="0" applyFont="1" applyFill="1" applyBorder="1" applyAlignment="1">
      <alignment horizontal="center" vertical="center" wrapText="1"/>
      <protection locked="0"/>
    </xf>
    <xf numFmtId="49" fontId="5" fillId="0" borderId="0" xfId="2" applyFont="1" applyBorder="1" applyAlignment="1">
      <alignment horizontal="center" vertical="center" wrapText="1"/>
    </xf>
    <xf numFmtId="49" fontId="5" fillId="0" borderId="1" xfId="2" applyFont="1" applyAlignment="1">
      <alignment horizontal="left" vertical="center" wrapText="1" indent="1"/>
    </xf>
    <xf numFmtId="49" fontId="5" fillId="0" borderId="1" xfId="2"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2"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2"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3" applyFont="1" applyAlignment="1">
      <alignment horizontal="left" vertical="center"/>
    </xf>
    <xf numFmtId="176" fontId="6" fillId="0" borderId="1" xfId="3" applyFont="1" applyAlignment="1">
      <alignment horizontal="left" vertical="center" indent="1"/>
    </xf>
    <xf numFmtId="176" fontId="6" fillId="0" borderId="1" xfId="3" applyFont="1" applyAlignment="1">
      <alignment horizontal="left" vertical="center" indent="2"/>
    </xf>
    <xf numFmtId="0" fontId="15" fillId="2" borderId="1" xfId="0" applyFont="1" applyFill="1" applyBorder="1" applyAlignment="1" applyProtection="1">
      <alignment horizontal="center" vertical="center"/>
    </xf>
    <xf numFmtId="0" fontId="23" fillId="0" borderId="1" xfId="0" applyFont="1" applyBorder="1" applyAlignment="1" applyProtection="1"/>
    <xf numFmtId="49" fontId="22" fillId="0" borderId="1" xfId="2" applyFont="1" applyAlignment="1">
      <alignment horizontal="center" vertical="center" wrapText="1"/>
    </xf>
    <xf numFmtId="4" fontId="6" fillId="0" borderId="5" xfId="0" applyNumberFormat="1" applyFont="1" applyBorder="1" applyAlignment="1" applyProtection="1">
      <alignment horizontal="right"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right" vertical="center"/>
    </xf>
    <xf numFmtId="0" fontId="22" fillId="0" borderId="7" xfId="0" applyFont="1" applyBorder="1" applyAlignment="1" applyProtection="1">
      <alignment horizontal="left" vertical="center"/>
    </xf>
    <xf numFmtId="0" fontId="26" fillId="0" borderId="1" xfId="0" applyFont="1" applyBorder="1" applyAlignment="1">
      <alignment horizontal="center" vertical="center" wrapText="1"/>
      <protection locked="0"/>
    </xf>
    <xf numFmtId="0" fontId="17" fillId="0" borderId="1" xfId="0" applyFont="1" applyBorder="1" applyAlignment="1">
      <alignment horizontal="center" vertical="center" wrapText="1"/>
      <protection locked="0"/>
    </xf>
    <xf numFmtId="0" fontId="17" fillId="0" borderId="4" xfId="0" applyFont="1" applyBorder="1" applyAlignment="1">
      <alignment horizontal="left" vertical="center" wrapText="1"/>
      <protection locked="0"/>
    </xf>
    <xf numFmtId="0" fontId="31" fillId="0" borderId="0" xfId="0" applyFont="1" applyAlignment="1">
      <alignment horizontal="center" vertical="center" wrapText="1"/>
      <protection locked="0"/>
    </xf>
    <xf numFmtId="0" fontId="32" fillId="0" borderId="0" xfId="0" applyFont="1" applyAlignment="1">
      <alignment vertical="top" wrapText="1"/>
      <protection locked="0"/>
    </xf>
    <xf numFmtId="0" fontId="27" fillId="0" borderId="0" xfId="0" applyFont="1" applyProtection="1">
      <alignment vertical="top"/>
    </xf>
    <xf numFmtId="0" fontId="8" fillId="0" borderId="0" xfId="0" applyFont="1" applyProtection="1">
      <alignment vertical="top"/>
    </xf>
    <xf numFmtId="0" fontId="30" fillId="0" borderId="0" xfId="0" applyFont="1" applyAlignment="1" applyProtection="1">
      <alignment horizontal="center" vertical="center"/>
    </xf>
    <xf numFmtId="176" fontId="38" fillId="0" borderId="1" xfId="3" applyFont="1" applyAlignment="1">
      <alignment horizontal="right" vertical="center" wrapText="1"/>
    </xf>
    <xf numFmtId="49" fontId="38" fillId="0" borderId="1" xfId="0" applyNumberFormat="1" applyFont="1" applyBorder="1" applyAlignment="1" applyProtection="1">
      <alignment horizontal="left" vertical="center" wrapText="1"/>
    </xf>
    <xf numFmtId="0" fontId="33" fillId="0" borderId="0" xfId="0" applyFont="1" applyAlignment="1">
      <alignment horizontal="left" vertical="center" wrapText="1"/>
      <protection locked="0"/>
    </xf>
    <xf numFmtId="0" fontId="34" fillId="0" borderId="0" xfId="0" applyFont="1" applyAlignment="1">
      <alignment horizontal="right" vertical="center" wrapText="1"/>
      <protection locked="0"/>
    </xf>
    <xf numFmtId="0" fontId="36" fillId="0" borderId="0" xfId="0" applyFont="1" applyAlignment="1">
      <alignment horizontal="left" vertical="center" wrapText="1"/>
      <protection locked="0"/>
    </xf>
    <xf numFmtId="0" fontId="36" fillId="0" borderId="0" xfId="0" applyFont="1" applyAlignment="1" applyProtection="1">
      <alignment horizontal="left" vertical="center"/>
    </xf>
    <xf numFmtId="0" fontId="27" fillId="0" borderId="0" xfId="0" applyFont="1" applyAlignment="1">
      <alignment vertical="top" wrapText="1"/>
      <protection locked="0"/>
    </xf>
    <xf numFmtId="0" fontId="28" fillId="0" borderId="0" xfId="0" applyFont="1" applyAlignment="1">
      <alignment horizontal="center" vertical="center" wrapText="1"/>
      <protection locked="0"/>
    </xf>
    <xf numFmtId="0" fontId="29" fillId="0" borderId="0" xfId="0" applyFont="1" applyAlignment="1">
      <alignment horizontal="center" vertical="center" wrapText="1"/>
      <protection locked="0"/>
    </xf>
    <xf numFmtId="0" fontId="29" fillId="0" borderId="0" xfId="0" applyFont="1" applyAlignment="1" applyProtection="1">
      <alignment horizontal="center" vertical="center"/>
    </xf>
    <xf numFmtId="0" fontId="30" fillId="0" borderId="0" xfId="0" applyFont="1" applyAlignment="1">
      <alignment horizontal="center" vertical="center" wrapText="1"/>
      <protection locked="0"/>
    </xf>
    <xf numFmtId="0" fontId="33" fillId="0" borderId="0" xfId="0" applyFont="1" applyAlignment="1">
      <alignment horizontal="left" vertical="center"/>
      <protection locked="0"/>
    </xf>
    <xf numFmtId="0" fontId="34" fillId="0" borderId="0" xfId="0" applyFont="1" applyAlignment="1">
      <alignment horizontal="center" vertical="center"/>
      <protection locked="0"/>
    </xf>
    <xf numFmtId="22" fontId="35" fillId="0" borderId="0" xfId="0" applyNumberFormat="1" applyFont="1" applyAlignment="1">
      <alignment horizontal="left" vertical="center"/>
      <protection locked="0"/>
    </xf>
    <xf numFmtId="0" fontId="34" fillId="0" borderId="0" xfId="0" applyFont="1" applyAlignment="1" applyProtection="1">
      <alignment horizontal="center" vertical="center"/>
    </xf>
    <xf numFmtId="0" fontId="34" fillId="0" borderId="0" xfId="0" applyFont="1" applyAlignment="1">
      <alignment horizontal="left" vertical="top" wrapText="1"/>
      <protection locked="0"/>
    </xf>
    <xf numFmtId="0" fontId="24" fillId="0" borderId="0" xfId="0" applyFont="1" applyAlignment="1">
      <alignment horizontal="center" vertical="center" wrapText="1"/>
      <protection locked="0"/>
    </xf>
    <xf numFmtId="0" fontId="25" fillId="0" borderId="0" xfId="0" applyFont="1" applyAlignment="1">
      <alignment horizontal="center" vertical="center" wrapText="1"/>
      <protection locked="0"/>
    </xf>
    <xf numFmtId="49" fontId="7" fillId="0" borderId="0" xfId="2" applyFont="1" applyBorder="1" applyAlignment="1">
      <alignment horizontal="center" vertical="center" wrapText="1"/>
    </xf>
    <xf numFmtId="49" fontId="5" fillId="0" borderId="0" xfId="2" applyFont="1" applyBorder="1">
      <alignment horizontal="left" vertical="center" wrapText="1"/>
    </xf>
    <xf numFmtId="49" fontId="5" fillId="0" borderId="1" xfId="2" applyFont="1" applyAlignment="1">
      <alignment horizontal="center" vertical="center" wrapText="1"/>
    </xf>
    <xf numFmtId="49" fontId="5" fillId="0" borderId="0" xfId="2" applyFont="1" applyBorder="1" applyAlignment="1">
      <alignment horizontal="right" vertical="center" wrapText="1"/>
    </xf>
    <xf numFmtId="176" fontId="6" fillId="0" borderId="1" xfId="3" applyFont="1" applyAlignment="1">
      <alignment horizontal="center" vertical="center"/>
    </xf>
    <xf numFmtId="49" fontId="3" fillId="0" borderId="0" xfId="2" applyFont="1" applyBorder="1" applyAlignment="1">
      <alignment horizontal="center" vertical="center" wrapText="1"/>
    </xf>
    <xf numFmtId="49" fontId="2" fillId="0" borderId="0" xfId="0" applyNumberFormat="1" applyFont="1" applyBorder="1" applyAlignment="1" applyProtection="1">
      <alignment horizontal="left" vertical="center" wrapText="1"/>
    </xf>
    <xf numFmtId="49" fontId="2" fillId="0" borderId="0" xfId="0" applyNumberFormat="1" applyFont="1" applyBorder="1" applyAlignment="1" applyProtection="1">
      <alignment horizontal="right" vertical="center" wrapText="1"/>
    </xf>
    <xf numFmtId="49" fontId="2" fillId="0" borderId="0" xfId="2" applyFont="1" applyBorder="1" applyAlignment="1">
      <alignment horizontal="right" vertical="center" wrapText="1"/>
    </xf>
    <xf numFmtId="49" fontId="2" fillId="0" borderId="1" xfId="0" applyNumberFormat="1" applyFont="1" applyBorder="1" applyAlignment="1" applyProtection="1">
      <alignment horizontal="center" vertical="center" wrapText="1"/>
    </xf>
    <xf numFmtId="0" fontId="15" fillId="0" borderId="0" xfId="0" applyFont="1" applyBorder="1" applyAlignment="1" applyProtection="1">
      <alignment horizontal="right" vertical="center"/>
    </xf>
    <xf numFmtId="0" fontId="21" fillId="0" borderId="0" xfId="0" applyFont="1" applyBorder="1" applyAlignment="1" applyProtection="1">
      <alignment horizontal="right"/>
    </xf>
    <xf numFmtId="0" fontId="21" fillId="0" borderId="0" xfId="0" applyFont="1" applyBorder="1" applyAlignment="1">
      <alignment horizontal="right"/>
      <protection locked="0"/>
    </xf>
    <xf numFmtId="49" fontId="16" fillId="0" borderId="1" xfId="2" applyFont="1" applyAlignment="1">
      <alignment horizontal="center" vertical="center" wrapText="1"/>
    </xf>
    <xf numFmtId="0" fontId="17" fillId="0" borderId="1" xfId="0" applyFont="1" applyBorder="1" applyAlignment="1" applyProtection="1">
      <alignment horizontal="center" vertical="center"/>
    </xf>
    <xf numFmtId="49" fontId="2" fillId="0" borderId="0" xfId="2" applyFont="1" applyBorder="1">
      <alignment horizontal="left" vertical="center" wrapText="1"/>
    </xf>
    <xf numFmtId="49" fontId="2" fillId="0" borderId="1" xfId="2" applyFont="1" applyAlignment="1">
      <alignment horizontal="center" vertical="center" wrapText="1"/>
    </xf>
    <xf numFmtId="49" fontId="15" fillId="0" borderId="1" xfId="2" applyFont="1" applyAlignment="1">
      <alignment horizontal="center" vertical="center" wrapText="1"/>
    </xf>
    <xf numFmtId="49" fontId="15"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horizontal="center" vertical="center" wrapText="1"/>
    </xf>
    <xf numFmtId="49" fontId="10" fillId="0" borderId="0" xfId="2" applyFont="1" applyBorder="1" applyAlignment="1">
      <alignment horizontal="center" vertical="center" wrapText="1"/>
    </xf>
    <xf numFmtId="49" fontId="11" fillId="0" borderId="0" xfId="2" applyFont="1" applyBorder="1">
      <alignment horizontal="left" vertical="center" wrapText="1"/>
    </xf>
    <xf numFmtId="49" fontId="3" fillId="0" borderId="0" xfId="0" applyNumberFormat="1" applyFont="1" applyBorder="1" applyAlignment="1" applyProtection="1">
      <alignment horizontal="center" vertical="center" wrapText="1"/>
    </xf>
    <xf numFmtId="49" fontId="5" fillId="0" borderId="8" xfId="2" applyFont="1" applyBorder="1" applyAlignment="1">
      <alignment horizontal="left" vertical="center" wrapText="1"/>
    </xf>
  </cellXfs>
  <cellStyles count="9">
    <cellStyle name="DateStyle" xfId="5"/>
    <cellStyle name="DateTimeStyle" xfId="6"/>
    <cellStyle name="IntegralNumberStyle" xfId="8"/>
    <cellStyle name="MoneyStyle" xfId="3"/>
    <cellStyle name="NumberStyle" xfId="1"/>
    <cellStyle name="PercentStyle" xfId="7"/>
    <cellStyle name="TextStyle" xfId="2"/>
    <cellStyle name="TimeStyle" xfId="4"/>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7"/>
  <sheetViews>
    <sheetView showGridLines="0" showZeros="0" topLeftCell="A4" workbookViewId="0">
      <selection sqref="A1:I1"/>
    </sheetView>
  </sheetViews>
  <sheetFormatPr defaultColWidth="9.25" defaultRowHeight="13.5" customHeight="1"/>
  <cols>
    <col min="1" max="3" width="16" customWidth="1"/>
    <col min="4" max="4" width="22" customWidth="1"/>
    <col min="5" max="11" width="16" customWidth="1"/>
  </cols>
  <sheetData>
    <row r="1" spans="1:11" ht="74.25" customHeight="1">
      <c r="A1" s="88"/>
      <c r="B1" s="88"/>
      <c r="C1" s="88"/>
      <c r="D1" s="88"/>
      <c r="E1" s="88"/>
      <c r="F1" s="88"/>
      <c r="G1" s="88"/>
      <c r="H1" s="88"/>
      <c r="I1" s="88"/>
      <c r="J1" s="79"/>
      <c r="K1" s="79"/>
    </row>
    <row r="2" spans="1:11" ht="71.25" customHeight="1">
      <c r="A2" s="89" t="s">
        <v>0</v>
      </c>
      <c r="B2" s="90"/>
      <c r="C2" s="90"/>
      <c r="D2" s="90"/>
      <c r="E2" s="90"/>
      <c r="F2" s="90"/>
      <c r="G2" s="90"/>
      <c r="H2" s="90"/>
      <c r="I2" s="90"/>
      <c r="J2" s="91"/>
      <c r="K2" s="91" t="s">
        <v>1</v>
      </c>
    </row>
    <row r="3" spans="1:11" ht="13.5" hidden="1" customHeight="1">
      <c r="J3" s="80"/>
      <c r="K3" s="80"/>
    </row>
    <row r="4" spans="1:11" ht="54.75" customHeight="1">
      <c r="A4" s="92"/>
      <c r="B4" s="92"/>
      <c r="C4" s="92"/>
      <c r="D4" s="92"/>
      <c r="E4" s="92"/>
      <c r="F4" s="92"/>
      <c r="G4" s="92"/>
      <c r="H4" s="92"/>
      <c r="I4" s="92"/>
      <c r="J4" s="81"/>
      <c r="K4" s="81" t="s">
        <v>1</v>
      </c>
    </row>
    <row r="5" spans="1:11" ht="30" customHeight="1">
      <c r="A5" s="77" t="s">
        <v>1</v>
      </c>
      <c r="B5" s="78"/>
      <c r="C5" s="93" t="s">
        <v>2</v>
      </c>
      <c r="D5" s="94"/>
      <c r="E5" s="95">
        <v>45325</v>
      </c>
      <c r="F5" s="94"/>
      <c r="G5" s="94"/>
      <c r="H5" s="94"/>
      <c r="I5" s="94"/>
      <c r="J5" s="96"/>
      <c r="K5" s="96"/>
    </row>
    <row r="6" spans="1:11" ht="30" customHeight="1">
      <c r="A6" s="77" t="s">
        <v>1</v>
      </c>
      <c r="B6" s="78"/>
      <c r="C6" s="84" t="s">
        <v>3</v>
      </c>
      <c r="D6" s="94"/>
      <c r="E6" s="97"/>
      <c r="F6" s="94"/>
      <c r="G6" s="94"/>
      <c r="H6" s="94"/>
      <c r="I6" s="94"/>
      <c r="J6" s="96"/>
      <c r="K6" s="96"/>
    </row>
    <row r="7" spans="1:11" ht="30" customHeight="1">
      <c r="A7" s="77"/>
      <c r="B7" s="78"/>
      <c r="C7" s="84" t="str">
        <f>"单 位 名 称 ："&amp;"楚雄彝族自治州文化馆"</f>
        <v>单 位 名 称 ：楚雄彝族自治州文化馆</v>
      </c>
      <c r="D7" s="85"/>
      <c r="E7" s="84"/>
      <c r="F7" s="86"/>
      <c r="G7" s="86"/>
      <c r="H7" s="86"/>
      <c r="I7" s="86"/>
      <c r="J7" s="87"/>
      <c r="K7" s="87"/>
    </row>
  </sheetData>
  <mergeCells count="6">
    <mergeCell ref="C7:K7"/>
    <mergeCell ref="A1:I1"/>
    <mergeCell ref="A2:K2"/>
    <mergeCell ref="A4:I4"/>
    <mergeCell ref="C5:K5"/>
    <mergeCell ref="C6:K6"/>
  </mergeCells>
  <phoneticPr fontId="37"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42"/>
  <sheetViews>
    <sheetView showZeros="0" topLeftCell="B1" workbookViewId="0"/>
  </sheetViews>
  <sheetFormatPr defaultColWidth="10.75" defaultRowHeight="14.25" customHeight="1"/>
  <cols>
    <col min="1" max="1" width="38.25" customWidth="1"/>
    <col min="2" max="2" width="20.375" customWidth="1"/>
    <col min="3" max="3" width="36.625" customWidth="1"/>
    <col min="4" max="4" width="17" customWidth="1"/>
    <col min="5" max="5" width="25.5" customWidth="1"/>
    <col min="6" max="6" width="17.625" customWidth="1"/>
    <col min="7" max="7" width="26.875" customWidth="1"/>
    <col min="8" max="24" width="12.875" customWidth="1"/>
  </cols>
  <sheetData>
    <row r="1" spans="1:24" ht="13.5" customHeight="1">
      <c r="A1" s="8"/>
      <c r="B1" s="8"/>
      <c r="C1" s="8"/>
      <c r="D1" s="8"/>
      <c r="E1" s="8"/>
      <c r="F1" s="8"/>
      <c r="G1" s="8"/>
      <c r="H1" s="8"/>
      <c r="I1" s="8"/>
      <c r="J1" s="8"/>
      <c r="K1" s="8"/>
      <c r="L1" s="8"/>
      <c r="M1" s="8"/>
      <c r="N1" s="8"/>
      <c r="O1" s="8"/>
      <c r="P1" s="8"/>
      <c r="Q1" s="8"/>
      <c r="R1" s="8"/>
      <c r="S1" s="8"/>
      <c r="T1" s="8"/>
      <c r="U1" s="8"/>
      <c r="V1" s="8"/>
      <c r="W1" s="8"/>
      <c r="X1" s="11" t="s">
        <v>22</v>
      </c>
    </row>
    <row r="2" spans="1:24" ht="45" customHeight="1">
      <c r="A2" s="105" t="s">
        <v>243</v>
      </c>
      <c r="B2" s="105"/>
      <c r="C2" s="105"/>
      <c r="D2" s="105"/>
      <c r="E2" s="105"/>
      <c r="F2" s="105"/>
      <c r="G2" s="105"/>
      <c r="H2" s="105"/>
      <c r="I2" s="105"/>
      <c r="J2" s="105"/>
      <c r="K2" s="105"/>
      <c r="L2" s="105"/>
      <c r="M2" s="105"/>
      <c r="N2" s="105"/>
      <c r="O2" s="105"/>
      <c r="P2" s="105"/>
      <c r="Q2" s="105"/>
      <c r="R2" s="105"/>
      <c r="S2" s="105"/>
      <c r="T2" s="105"/>
      <c r="U2" s="105"/>
      <c r="V2" s="105"/>
      <c r="W2" s="105"/>
      <c r="X2" s="105"/>
    </row>
    <row r="3" spans="1:24" ht="18.75" customHeight="1">
      <c r="A3" s="115" t="str">
        <f>"单位名称："&amp;"楚雄彝族自治州文化馆"</f>
        <v>单位名称：楚雄彝族自治州文化馆</v>
      </c>
      <c r="B3" s="115"/>
      <c r="C3" s="115"/>
      <c r="D3" s="115"/>
      <c r="E3" s="115"/>
      <c r="F3" s="115"/>
      <c r="G3" s="115"/>
      <c r="H3" s="8"/>
      <c r="I3" s="8"/>
      <c r="J3" s="8"/>
      <c r="K3" s="8"/>
      <c r="L3" s="8"/>
      <c r="M3" s="8"/>
      <c r="N3" s="8"/>
      <c r="O3" s="8"/>
      <c r="P3" s="8"/>
      <c r="Q3" s="8"/>
      <c r="R3" s="8"/>
      <c r="S3" s="8"/>
      <c r="T3" s="8"/>
      <c r="U3" s="8"/>
      <c r="V3" s="8"/>
      <c r="W3" s="8"/>
      <c r="X3" s="11" t="s">
        <v>97</v>
      </c>
    </row>
    <row r="4" spans="1:24" ht="18" customHeight="1">
      <c r="A4" s="116" t="s">
        <v>244</v>
      </c>
      <c r="B4" s="116" t="s">
        <v>245</v>
      </c>
      <c r="C4" s="116" t="s">
        <v>246</v>
      </c>
      <c r="D4" s="116" t="s">
        <v>247</v>
      </c>
      <c r="E4" s="116" t="s">
        <v>248</v>
      </c>
      <c r="F4" s="116" t="s">
        <v>249</v>
      </c>
      <c r="G4" s="116" t="s">
        <v>250</v>
      </c>
      <c r="H4" s="116" t="s">
        <v>251</v>
      </c>
      <c r="I4" s="116" t="s">
        <v>251</v>
      </c>
      <c r="J4" s="116"/>
      <c r="K4" s="116"/>
      <c r="L4" s="116"/>
      <c r="M4" s="116"/>
      <c r="N4" s="116"/>
      <c r="O4" s="116"/>
      <c r="P4" s="116"/>
      <c r="Q4" s="116"/>
      <c r="R4" s="116" t="s">
        <v>106</v>
      </c>
      <c r="S4" s="116" t="s">
        <v>107</v>
      </c>
      <c r="T4" s="116"/>
      <c r="U4" s="116"/>
      <c r="V4" s="116"/>
      <c r="W4" s="116"/>
      <c r="X4" s="116"/>
    </row>
    <row r="5" spans="1:24" ht="18" customHeight="1">
      <c r="A5" s="116"/>
      <c r="B5" s="116"/>
      <c r="C5" s="116"/>
      <c r="D5" s="116"/>
      <c r="E5" s="116"/>
      <c r="F5" s="116"/>
      <c r="G5" s="116"/>
      <c r="H5" s="116" t="s">
        <v>252</v>
      </c>
      <c r="I5" s="116" t="s">
        <v>103</v>
      </c>
      <c r="J5" s="116"/>
      <c r="K5" s="116"/>
      <c r="L5" s="116"/>
      <c r="M5" s="116"/>
      <c r="N5" s="116"/>
      <c r="O5" s="116" t="s">
        <v>253</v>
      </c>
      <c r="P5" s="116"/>
      <c r="Q5" s="116"/>
      <c r="R5" s="116" t="s">
        <v>106</v>
      </c>
      <c r="S5" s="116" t="s">
        <v>107</v>
      </c>
      <c r="T5" s="116" t="s">
        <v>108</v>
      </c>
      <c r="U5" s="116" t="s">
        <v>107</v>
      </c>
      <c r="V5" s="116" t="s">
        <v>110</v>
      </c>
      <c r="W5" s="116" t="s">
        <v>111</v>
      </c>
      <c r="X5" s="116" t="s">
        <v>112</v>
      </c>
    </row>
    <row r="6" spans="1:24" ht="14.25" customHeight="1">
      <c r="A6" s="116"/>
      <c r="B6" s="116"/>
      <c r="C6" s="116"/>
      <c r="D6" s="116"/>
      <c r="E6" s="116"/>
      <c r="F6" s="116"/>
      <c r="G6" s="116"/>
      <c r="H6" s="116"/>
      <c r="I6" s="116" t="s">
        <v>254</v>
      </c>
      <c r="J6" s="116" t="s">
        <v>255</v>
      </c>
      <c r="K6" s="116" t="s">
        <v>256</v>
      </c>
      <c r="L6" s="116" t="s">
        <v>257</v>
      </c>
      <c r="M6" s="116" t="s">
        <v>258</v>
      </c>
      <c r="N6" s="116" t="s">
        <v>259</v>
      </c>
      <c r="O6" s="116" t="s">
        <v>103</v>
      </c>
      <c r="P6" s="116" t="s">
        <v>104</v>
      </c>
      <c r="Q6" s="116" t="s">
        <v>105</v>
      </c>
      <c r="R6" s="116"/>
      <c r="S6" s="116" t="s">
        <v>102</v>
      </c>
      <c r="T6" s="116" t="s">
        <v>108</v>
      </c>
      <c r="U6" s="116" t="s">
        <v>260</v>
      </c>
      <c r="V6" s="116" t="s">
        <v>110</v>
      </c>
      <c r="W6" s="116" t="s">
        <v>111</v>
      </c>
      <c r="X6" s="116" t="s">
        <v>112</v>
      </c>
    </row>
    <row r="7" spans="1:24" ht="37.5" customHeight="1">
      <c r="A7" s="116"/>
      <c r="B7" s="116"/>
      <c r="C7" s="116"/>
      <c r="D7" s="116"/>
      <c r="E7" s="116"/>
      <c r="F7" s="116"/>
      <c r="G7" s="116"/>
      <c r="H7" s="116"/>
      <c r="I7" s="3" t="s">
        <v>102</v>
      </c>
      <c r="J7" s="3" t="s">
        <v>261</v>
      </c>
      <c r="K7" s="116" t="s">
        <v>255</v>
      </c>
      <c r="L7" s="116" t="s">
        <v>257</v>
      </c>
      <c r="M7" s="116" t="s">
        <v>258</v>
      </c>
      <c r="N7" s="116" t="s">
        <v>259</v>
      </c>
      <c r="O7" s="116" t="s">
        <v>257</v>
      </c>
      <c r="P7" s="116" t="s">
        <v>258</v>
      </c>
      <c r="Q7" s="116" t="s">
        <v>259</v>
      </c>
      <c r="R7" s="116" t="s">
        <v>106</v>
      </c>
      <c r="S7" s="116" t="s">
        <v>102</v>
      </c>
      <c r="T7" s="116" t="s">
        <v>108</v>
      </c>
      <c r="U7" s="116" t="s">
        <v>260</v>
      </c>
      <c r="V7" s="116" t="s">
        <v>110</v>
      </c>
      <c r="W7" s="116" t="s">
        <v>111</v>
      </c>
      <c r="X7" s="116" t="s">
        <v>112</v>
      </c>
    </row>
    <row r="8" spans="1:24" ht="24.2" customHeight="1">
      <c r="A8" s="43">
        <v>1</v>
      </c>
      <c r="B8" s="43">
        <v>2</v>
      </c>
      <c r="C8" s="43">
        <v>3</v>
      </c>
      <c r="D8" s="43">
        <v>4</v>
      </c>
      <c r="E8" s="43">
        <v>5</v>
      </c>
      <c r="F8" s="44">
        <v>6</v>
      </c>
      <c r="G8" s="44">
        <v>7</v>
      </c>
      <c r="H8" s="43">
        <v>8</v>
      </c>
      <c r="I8" s="43">
        <v>9</v>
      </c>
      <c r="J8" s="43">
        <v>10</v>
      </c>
      <c r="K8" s="43">
        <v>11</v>
      </c>
      <c r="L8" s="43">
        <v>12</v>
      </c>
      <c r="M8" s="43">
        <v>13</v>
      </c>
      <c r="N8" s="43">
        <v>14</v>
      </c>
      <c r="O8" s="43">
        <v>15</v>
      </c>
      <c r="P8" s="43">
        <v>16</v>
      </c>
      <c r="Q8" s="43">
        <v>17</v>
      </c>
      <c r="R8" s="43">
        <v>18</v>
      </c>
      <c r="S8" s="43">
        <v>19</v>
      </c>
      <c r="T8" s="43">
        <v>20</v>
      </c>
      <c r="U8" s="43">
        <v>21</v>
      </c>
      <c r="V8" s="43">
        <v>22</v>
      </c>
      <c r="W8" s="43">
        <v>23</v>
      </c>
      <c r="X8" s="43">
        <v>24</v>
      </c>
    </row>
    <row r="9" spans="1:24" ht="30.95" customHeight="1">
      <c r="A9" s="5" t="s">
        <v>114</v>
      </c>
      <c r="B9" s="5"/>
      <c r="C9" s="5"/>
      <c r="D9" s="5"/>
      <c r="E9" s="5"/>
      <c r="F9" s="5"/>
      <c r="G9" s="5"/>
      <c r="H9" s="6">
        <v>5288862.72</v>
      </c>
      <c r="I9" s="6">
        <v>5288862.72</v>
      </c>
      <c r="J9" s="6"/>
      <c r="K9" s="6"/>
      <c r="L9" s="6"/>
      <c r="M9" s="6">
        <v>5288862.72</v>
      </c>
      <c r="N9" s="6"/>
      <c r="O9" s="6"/>
      <c r="P9" s="6"/>
      <c r="Q9" s="6"/>
      <c r="R9" s="6"/>
      <c r="S9" s="6"/>
      <c r="T9" s="6"/>
      <c r="U9" s="6"/>
      <c r="V9" s="6"/>
      <c r="W9" s="6"/>
      <c r="X9" s="6"/>
    </row>
    <row r="10" spans="1:24" ht="30.75" customHeight="1">
      <c r="A10" s="5" t="s">
        <v>114</v>
      </c>
      <c r="B10" s="5" t="s">
        <v>262</v>
      </c>
      <c r="C10" s="5" t="s">
        <v>263</v>
      </c>
      <c r="D10" s="5" t="s">
        <v>143</v>
      </c>
      <c r="E10" s="5" t="s">
        <v>144</v>
      </c>
      <c r="F10" s="5" t="s">
        <v>264</v>
      </c>
      <c r="G10" s="5" t="s">
        <v>265</v>
      </c>
      <c r="H10" s="6">
        <v>1054440</v>
      </c>
      <c r="I10" s="6">
        <v>1054440</v>
      </c>
      <c r="J10" s="6"/>
      <c r="K10" s="6"/>
      <c r="L10" s="6"/>
      <c r="M10" s="6">
        <v>1054440</v>
      </c>
      <c r="N10" s="6"/>
      <c r="O10" s="6"/>
      <c r="P10" s="6"/>
      <c r="Q10" s="6"/>
      <c r="R10" s="6"/>
      <c r="S10" s="6"/>
      <c r="T10" s="6"/>
      <c r="U10" s="6"/>
      <c r="V10" s="6"/>
      <c r="W10" s="6"/>
      <c r="X10" s="6"/>
    </row>
    <row r="11" spans="1:24" ht="30.75" customHeight="1">
      <c r="A11" s="5" t="s">
        <v>114</v>
      </c>
      <c r="B11" s="5" t="s">
        <v>262</v>
      </c>
      <c r="C11" s="5" t="s">
        <v>263</v>
      </c>
      <c r="D11" s="5" t="s">
        <v>143</v>
      </c>
      <c r="E11" s="5" t="s">
        <v>144</v>
      </c>
      <c r="F11" s="5" t="s">
        <v>266</v>
      </c>
      <c r="G11" s="5" t="s">
        <v>267</v>
      </c>
      <c r="H11" s="6">
        <v>70680</v>
      </c>
      <c r="I11" s="6">
        <v>70680</v>
      </c>
      <c r="J11" s="6"/>
      <c r="K11" s="5"/>
      <c r="L11" s="6"/>
      <c r="M11" s="6">
        <v>70680</v>
      </c>
      <c r="N11" s="6"/>
      <c r="O11" s="6"/>
      <c r="P11" s="6"/>
      <c r="Q11" s="6"/>
      <c r="R11" s="6"/>
      <c r="S11" s="6"/>
      <c r="T11" s="6"/>
      <c r="U11" s="6"/>
      <c r="V11" s="6"/>
      <c r="W11" s="6"/>
      <c r="X11" s="6"/>
    </row>
    <row r="12" spans="1:24" ht="30.75" customHeight="1">
      <c r="A12" s="5" t="s">
        <v>114</v>
      </c>
      <c r="B12" s="5" t="s">
        <v>268</v>
      </c>
      <c r="C12" s="5" t="s">
        <v>269</v>
      </c>
      <c r="D12" s="5" t="s">
        <v>143</v>
      </c>
      <c r="E12" s="5" t="s">
        <v>144</v>
      </c>
      <c r="F12" s="5" t="s">
        <v>270</v>
      </c>
      <c r="G12" s="5" t="s">
        <v>271</v>
      </c>
      <c r="H12" s="6">
        <v>289140</v>
      </c>
      <c r="I12" s="6">
        <v>289140</v>
      </c>
      <c r="J12" s="6"/>
      <c r="K12" s="5"/>
      <c r="L12" s="6"/>
      <c r="M12" s="6">
        <v>289140</v>
      </c>
      <c r="N12" s="6"/>
      <c r="O12" s="6"/>
      <c r="P12" s="6"/>
      <c r="Q12" s="6"/>
      <c r="R12" s="6"/>
      <c r="S12" s="6"/>
      <c r="T12" s="6"/>
      <c r="U12" s="6"/>
      <c r="V12" s="6"/>
      <c r="W12" s="6"/>
      <c r="X12" s="6"/>
    </row>
    <row r="13" spans="1:24" ht="30.75" customHeight="1">
      <c r="A13" s="5" t="s">
        <v>114</v>
      </c>
      <c r="B13" s="5" t="s">
        <v>262</v>
      </c>
      <c r="C13" s="5" t="s">
        <v>263</v>
      </c>
      <c r="D13" s="5" t="s">
        <v>143</v>
      </c>
      <c r="E13" s="5" t="s">
        <v>144</v>
      </c>
      <c r="F13" s="5" t="s">
        <v>270</v>
      </c>
      <c r="G13" s="5" t="s">
        <v>271</v>
      </c>
      <c r="H13" s="6">
        <v>87870</v>
      </c>
      <c r="I13" s="6">
        <v>87870</v>
      </c>
      <c r="J13" s="6"/>
      <c r="K13" s="5"/>
      <c r="L13" s="6"/>
      <c r="M13" s="6">
        <v>87870</v>
      </c>
      <c r="N13" s="6"/>
      <c r="O13" s="6"/>
      <c r="P13" s="6"/>
      <c r="Q13" s="6"/>
      <c r="R13" s="6"/>
      <c r="S13" s="6"/>
      <c r="T13" s="6"/>
      <c r="U13" s="6"/>
      <c r="V13" s="6"/>
      <c r="W13" s="6"/>
      <c r="X13" s="6"/>
    </row>
    <row r="14" spans="1:24" ht="30.75" customHeight="1">
      <c r="A14" s="5" t="s">
        <v>114</v>
      </c>
      <c r="B14" s="5" t="s">
        <v>268</v>
      </c>
      <c r="C14" s="5" t="s">
        <v>269</v>
      </c>
      <c r="D14" s="5" t="s">
        <v>143</v>
      </c>
      <c r="E14" s="5" t="s">
        <v>144</v>
      </c>
      <c r="F14" s="5" t="s">
        <v>270</v>
      </c>
      <c r="G14" s="5" t="s">
        <v>271</v>
      </c>
      <c r="H14" s="6">
        <v>561937.31999999995</v>
      </c>
      <c r="I14" s="6">
        <v>561937.31999999995</v>
      </c>
      <c r="J14" s="6"/>
      <c r="K14" s="5"/>
      <c r="L14" s="6"/>
      <c r="M14" s="6">
        <v>561937.31999999995</v>
      </c>
      <c r="N14" s="6"/>
      <c r="O14" s="6"/>
      <c r="P14" s="6"/>
      <c r="Q14" s="6"/>
      <c r="R14" s="6"/>
      <c r="S14" s="6"/>
      <c r="T14" s="6"/>
      <c r="U14" s="6"/>
      <c r="V14" s="6"/>
      <c r="W14" s="6"/>
      <c r="X14" s="6"/>
    </row>
    <row r="15" spans="1:24" ht="30.75" customHeight="1">
      <c r="A15" s="5" t="s">
        <v>114</v>
      </c>
      <c r="B15" s="5" t="s">
        <v>272</v>
      </c>
      <c r="C15" s="5" t="s">
        <v>273</v>
      </c>
      <c r="D15" s="5" t="s">
        <v>143</v>
      </c>
      <c r="E15" s="5" t="s">
        <v>144</v>
      </c>
      <c r="F15" s="5" t="s">
        <v>270</v>
      </c>
      <c r="G15" s="5" t="s">
        <v>271</v>
      </c>
      <c r="H15" s="6">
        <v>378000</v>
      </c>
      <c r="I15" s="6">
        <v>378000</v>
      </c>
      <c r="J15" s="6"/>
      <c r="K15" s="5"/>
      <c r="L15" s="6"/>
      <c r="M15" s="6">
        <v>378000</v>
      </c>
      <c r="N15" s="6"/>
      <c r="O15" s="6"/>
      <c r="P15" s="6"/>
      <c r="Q15" s="6"/>
      <c r="R15" s="6"/>
      <c r="S15" s="6"/>
      <c r="T15" s="6"/>
      <c r="U15" s="6"/>
      <c r="V15" s="6"/>
      <c r="W15" s="6"/>
      <c r="X15" s="6"/>
    </row>
    <row r="16" spans="1:24" ht="30.75" customHeight="1">
      <c r="A16" s="5" t="s">
        <v>114</v>
      </c>
      <c r="B16" s="5" t="s">
        <v>274</v>
      </c>
      <c r="C16" s="5" t="s">
        <v>275</v>
      </c>
      <c r="D16" s="5" t="s">
        <v>153</v>
      </c>
      <c r="E16" s="5" t="s">
        <v>154</v>
      </c>
      <c r="F16" s="5" t="s">
        <v>276</v>
      </c>
      <c r="G16" s="5" t="s">
        <v>275</v>
      </c>
      <c r="H16" s="6">
        <v>422986.77</v>
      </c>
      <c r="I16" s="6">
        <v>422986.77</v>
      </c>
      <c r="J16" s="6"/>
      <c r="K16" s="5"/>
      <c r="L16" s="6"/>
      <c r="M16" s="6">
        <v>422986.77</v>
      </c>
      <c r="N16" s="6"/>
      <c r="O16" s="6"/>
      <c r="P16" s="6"/>
      <c r="Q16" s="6"/>
      <c r="R16" s="6"/>
      <c r="S16" s="6"/>
      <c r="T16" s="6"/>
      <c r="U16" s="6"/>
      <c r="V16" s="6"/>
      <c r="W16" s="6"/>
      <c r="X16" s="6"/>
    </row>
    <row r="17" spans="1:24" ht="30.75" customHeight="1">
      <c r="A17" s="5" t="s">
        <v>114</v>
      </c>
      <c r="B17" s="5" t="s">
        <v>277</v>
      </c>
      <c r="C17" s="5" t="s">
        <v>278</v>
      </c>
      <c r="D17" s="5" t="s">
        <v>167</v>
      </c>
      <c r="E17" s="5" t="s">
        <v>168</v>
      </c>
      <c r="F17" s="5" t="s">
        <v>279</v>
      </c>
      <c r="G17" s="5" t="s">
        <v>280</v>
      </c>
      <c r="H17" s="6">
        <v>140356.57999999999</v>
      </c>
      <c r="I17" s="6">
        <v>140356.57999999999</v>
      </c>
      <c r="J17" s="6"/>
      <c r="K17" s="5"/>
      <c r="L17" s="6"/>
      <c r="M17" s="6">
        <v>140356.57999999999</v>
      </c>
      <c r="N17" s="6"/>
      <c r="O17" s="6"/>
      <c r="P17" s="6"/>
      <c r="Q17" s="6"/>
      <c r="R17" s="6"/>
      <c r="S17" s="6"/>
      <c r="T17" s="6"/>
      <c r="U17" s="6"/>
      <c r="V17" s="6"/>
      <c r="W17" s="6"/>
      <c r="X17" s="6"/>
    </row>
    <row r="18" spans="1:24" ht="30.75" customHeight="1">
      <c r="A18" s="5" t="s">
        <v>114</v>
      </c>
      <c r="B18" s="5" t="s">
        <v>277</v>
      </c>
      <c r="C18" s="5" t="s">
        <v>278</v>
      </c>
      <c r="D18" s="5" t="s">
        <v>165</v>
      </c>
      <c r="E18" s="5" t="s">
        <v>166</v>
      </c>
      <c r="F18" s="5" t="s">
        <v>279</v>
      </c>
      <c r="G18" s="5" t="s">
        <v>280</v>
      </c>
      <c r="H18" s="6"/>
      <c r="I18" s="6"/>
      <c r="J18" s="6"/>
      <c r="K18" s="5"/>
      <c r="L18" s="6"/>
      <c r="M18" s="6"/>
      <c r="N18" s="6"/>
      <c r="O18" s="6"/>
      <c r="P18" s="6"/>
      <c r="Q18" s="6"/>
      <c r="R18" s="6"/>
      <c r="S18" s="6"/>
      <c r="T18" s="6"/>
      <c r="U18" s="6"/>
      <c r="V18" s="6"/>
      <c r="W18" s="6"/>
      <c r="X18" s="6"/>
    </row>
    <row r="19" spans="1:24" ht="30.75" customHeight="1">
      <c r="A19" s="5" t="s">
        <v>114</v>
      </c>
      <c r="B19" s="5" t="s">
        <v>277</v>
      </c>
      <c r="C19" s="5" t="s">
        <v>278</v>
      </c>
      <c r="D19" s="5" t="s">
        <v>169</v>
      </c>
      <c r="E19" s="5" t="s">
        <v>170</v>
      </c>
      <c r="F19" s="5" t="s">
        <v>281</v>
      </c>
      <c r="G19" s="5" t="s">
        <v>282</v>
      </c>
      <c r="H19" s="6">
        <v>128653.32</v>
      </c>
      <c r="I19" s="6">
        <v>128653.32</v>
      </c>
      <c r="J19" s="6"/>
      <c r="K19" s="5"/>
      <c r="L19" s="6"/>
      <c r="M19" s="6">
        <v>128653.32</v>
      </c>
      <c r="N19" s="6"/>
      <c r="O19" s="6"/>
      <c r="P19" s="6"/>
      <c r="Q19" s="6"/>
      <c r="R19" s="6"/>
      <c r="S19" s="6"/>
      <c r="T19" s="6"/>
      <c r="U19" s="6"/>
      <c r="V19" s="6"/>
      <c r="W19" s="6"/>
      <c r="X19" s="6"/>
    </row>
    <row r="20" spans="1:24" ht="30.75" customHeight="1">
      <c r="A20" s="5" t="s">
        <v>114</v>
      </c>
      <c r="B20" s="5" t="s">
        <v>277</v>
      </c>
      <c r="C20" s="5" t="s">
        <v>278</v>
      </c>
      <c r="D20" s="5" t="s">
        <v>171</v>
      </c>
      <c r="E20" s="5" t="s">
        <v>172</v>
      </c>
      <c r="F20" s="5" t="s">
        <v>283</v>
      </c>
      <c r="G20" s="5" t="s">
        <v>284</v>
      </c>
      <c r="H20" s="6"/>
      <c r="I20" s="6"/>
      <c r="J20" s="6"/>
      <c r="K20" s="5"/>
      <c r="L20" s="6"/>
      <c r="M20" s="6"/>
      <c r="N20" s="6"/>
      <c r="O20" s="6"/>
      <c r="P20" s="6"/>
      <c r="Q20" s="6"/>
      <c r="R20" s="6"/>
      <c r="S20" s="6"/>
      <c r="T20" s="6"/>
      <c r="U20" s="6"/>
      <c r="V20" s="6"/>
      <c r="W20" s="6"/>
      <c r="X20" s="6"/>
    </row>
    <row r="21" spans="1:24" ht="30.75" customHeight="1">
      <c r="A21" s="5" t="s">
        <v>114</v>
      </c>
      <c r="B21" s="5" t="s">
        <v>277</v>
      </c>
      <c r="C21" s="5" t="s">
        <v>278</v>
      </c>
      <c r="D21" s="5" t="s">
        <v>171</v>
      </c>
      <c r="E21" s="5" t="s">
        <v>172</v>
      </c>
      <c r="F21" s="5" t="s">
        <v>283</v>
      </c>
      <c r="G21" s="5" t="s">
        <v>284</v>
      </c>
      <c r="H21" s="6">
        <v>21000</v>
      </c>
      <c r="I21" s="6">
        <v>21000</v>
      </c>
      <c r="J21" s="6"/>
      <c r="K21" s="5"/>
      <c r="L21" s="6"/>
      <c r="M21" s="6">
        <v>21000</v>
      </c>
      <c r="N21" s="6"/>
      <c r="O21" s="6"/>
      <c r="P21" s="6"/>
      <c r="Q21" s="6"/>
      <c r="R21" s="6"/>
      <c r="S21" s="6"/>
      <c r="T21" s="6"/>
      <c r="U21" s="6"/>
      <c r="V21" s="6"/>
      <c r="W21" s="6"/>
      <c r="X21" s="6"/>
    </row>
    <row r="22" spans="1:24" ht="30.75" customHeight="1">
      <c r="A22" s="5" t="s">
        <v>114</v>
      </c>
      <c r="B22" s="5" t="s">
        <v>285</v>
      </c>
      <c r="C22" s="5" t="s">
        <v>286</v>
      </c>
      <c r="D22" s="5" t="s">
        <v>143</v>
      </c>
      <c r="E22" s="5" t="s">
        <v>144</v>
      </c>
      <c r="F22" s="5" t="s">
        <v>283</v>
      </c>
      <c r="G22" s="5" t="s">
        <v>284</v>
      </c>
      <c r="H22" s="6">
        <v>13218.34</v>
      </c>
      <c r="I22" s="6">
        <v>13218.34</v>
      </c>
      <c r="J22" s="6"/>
      <c r="K22" s="5"/>
      <c r="L22" s="6"/>
      <c r="M22" s="6">
        <v>13218.34</v>
      </c>
      <c r="N22" s="6"/>
      <c r="O22" s="6"/>
      <c r="P22" s="6"/>
      <c r="Q22" s="6"/>
      <c r="R22" s="6"/>
      <c r="S22" s="6"/>
      <c r="T22" s="6"/>
      <c r="U22" s="6"/>
      <c r="V22" s="6"/>
      <c r="W22" s="6"/>
      <c r="X22" s="6"/>
    </row>
    <row r="23" spans="1:24" ht="30.75" customHeight="1">
      <c r="A23" s="5" t="s">
        <v>114</v>
      </c>
      <c r="B23" s="5" t="s">
        <v>287</v>
      </c>
      <c r="C23" s="5" t="s">
        <v>288</v>
      </c>
      <c r="D23" s="5" t="s">
        <v>143</v>
      </c>
      <c r="E23" s="5" t="s">
        <v>144</v>
      </c>
      <c r="F23" s="5" t="s">
        <v>283</v>
      </c>
      <c r="G23" s="5" t="s">
        <v>284</v>
      </c>
      <c r="H23" s="6">
        <v>18505.669999999998</v>
      </c>
      <c r="I23" s="6">
        <v>18505.669999999998</v>
      </c>
      <c r="J23" s="6"/>
      <c r="K23" s="5"/>
      <c r="L23" s="6"/>
      <c r="M23" s="6">
        <v>18505.669999999998</v>
      </c>
      <c r="N23" s="6"/>
      <c r="O23" s="6"/>
      <c r="P23" s="6"/>
      <c r="Q23" s="6"/>
      <c r="R23" s="6"/>
      <c r="S23" s="6"/>
      <c r="T23" s="6"/>
      <c r="U23" s="6"/>
      <c r="V23" s="6"/>
      <c r="W23" s="6"/>
      <c r="X23" s="6"/>
    </row>
    <row r="24" spans="1:24" ht="30.75" customHeight="1">
      <c r="A24" s="5" t="s">
        <v>114</v>
      </c>
      <c r="B24" s="5" t="s">
        <v>289</v>
      </c>
      <c r="C24" s="5" t="s">
        <v>178</v>
      </c>
      <c r="D24" s="5" t="s">
        <v>177</v>
      </c>
      <c r="E24" s="5" t="s">
        <v>178</v>
      </c>
      <c r="F24" s="5" t="s">
        <v>290</v>
      </c>
      <c r="G24" s="5" t="s">
        <v>178</v>
      </c>
      <c r="H24" s="6">
        <v>247688.08</v>
      </c>
      <c r="I24" s="6">
        <v>247688.08</v>
      </c>
      <c r="J24" s="6"/>
      <c r="K24" s="5"/>
      <c r="L24" s="6"/>
      <c r="M24" s="6">
        <v>247688.08</v>
      </c>
      <c r="N24" s="6"/>
      <c r="O24" s="6"/>
      <c r="P24" s="6"/>
      <c r="Q24" s="6"/>
      <c r="R24" s="6"/>
      <c r="S24" s="6"/>
      <c r="T24" s="6"/>
      <c r="U24" s="6"/>
      <c r="V24" s="6"/>
      <c r="W24" s="6"/>
      <c r="X24" s="6"/>
    </row>
    <row r="25" spans="1:24" ht="30.75" customHeight="1">
      <c r="A25" s="5" t="s">
        <v>114</v>
      </c>
      <c r="B25" s="5" t="s">
        <v>291</v>
      </c>
      <c r="C25" s="5" t="s">
        <v>292</v>
      </c>
      <c r="D25" s="5" t="s">
        <v>143</v>
      </c>
      <c r="E25" s="5" t="s">
        <v>144</v>
      </c>
      <c r="F25" s="5" t="s">
        <v>293</v>
      </c>
      <c r="G25" s="5" t="s">
        <v>292</v>
      </c>
      <c r="H25" s="6">
        <v>41281.35</v>
      </c>
      <c r="I25" s="6">
        <v>41281.35</v>
      </c>
      <c r="J25" s="6"/>
      <c r="K25" s="5"/>
      <c r="L25" s="6"/>
      <c r="M25" s="6">
        <v>41281.35</v>
      </c>
      <c r="N25" s="6"/>
      <c r="O25" s="6"/>
      <c r="P25" s="6"/>
      <c r="Q25" s="6"/>
      <c r="R25" s="6"/>
      <c r="S25" s="6"/>
      <c r="T25" s="6"/>
      <c r="U25" s="6"/>
      <c r="V25" s="6"/>
      <c r="W25" s="6"/>
      <c r="X25" s="6"/>
    </row>
    <row r="26" spans="1:24" ht="30.75" customHeight="1">
      <c r="A26" s="5" t="s">
        <v>114</v>
      </c>
      <c r="B26" s="5" t="s">
        <v>294</v>
      </c>
      <c r="C26" s="5" t="s">
        <v>295</v>
      </c>
      <c r="D26" s="5" t="s">
        <v>143</v>
      </c>
      <c r="E26" s="5" t="s">
        <v>144</v>
      </c>
      <c r="F26" s="5" t="s">
        <v>296</v>
      </c>
      <c r="G26" s="5" t="s">
        <v>295</v>
      </c>
      <c r="H26" s="6">
        <v>7350</v>
      </c>
      <c r="I26" s="6">
        <v>7350</v>
      </c>
      <c r="J26" s="6"/>
      <c r="K26" s="5"/>
      <c r="L26" s="6"/>
      <c r="M26" s="6">
        <v>7350</v>
      </c>
      <c r="N26" s="6"/>
      <c r="O26" s="6"/>
      <c r="P26" s="6"/>
      <c r="Q26" s="6"/>
      <c r="R26" s="6"/>
      <c r="S26" s="6"/>
      <c r="T26" s="6"/>
      <c r="U26" s="6"/>
      <c r="V26" s="6"/>
      <c r="W26" s="6"/>
      <c r="X26" s="6"/>
    </row>
    <row r="27" spans="1:24" ht="30.75" customHeight="1">
      <c r="A27" s="5" t="s">
        <v>114</v>
      </c>
      <c r="B27" s="5" t="s">
        <v>297</v>
      </c>
      <c r="C27" s="5" t="s">
        <v>298</v>
      </c>
      <c r="D27" s="5" t="s">
        <v>143</v>
      </c>
      <c r="E27" s="5" t="s">
        <v>144</v>
      </c>
      <c r="F27" s="5" t="s">
        <v>299</v>
      </c>
      <c r="G27" s="5" t="s">
        <v>240</v>
      </c>
      <c r="H27" s="6">
        <v>25000</v>
      </c>
      <c r="I27" s="6">
        <v>25000</v>
      </c>
      <c r="J27" s="6"/>
      <c r="K27" s="5"/>
      <c r="L27" s="6"/>
      <c r="M27" s="6">
        <v>25000</v>
      </c>
      <c r="N27" s="6"/>
      <c r="O27" s="6"/>
      <c r="P27" s="6"/>
      <c r="Q27" s="6"/>
      <c r="R27" s="6"/>
      <c r="S27" s="6"/>
      <c r="T27" s="6"/>
      <c r="U27" s="6"/>
      <c r="V27" s="6"/>
      <c r="W27" s="6"/>
      <c r="X27" s="6"/>
    </row>
    <row r="28" spans="1:24" ht="30.75" customHeight="1">
      <c r="A28" s="5" t="s">
        <v>114</v>
      </c>
      <c r="B28" s="5" t="s">
        <v>300</v>
      </c>
      <c r="C28" s="5" t="s">
        <v>301</v>
      </c>
      <c r="D28" s="5" t="s">
        <v>143</v>
      </c>
      <c r="E28" s="5" t="s">
        <v>144</v>
      </c>
      <c r="F28" s="5" t="s">
        <v>302</v>
      </c>
      <c r="G28" s="5" t="s">
        <v>303</v>
      </c>
      <c r="H28" s="6">
        <v>39780</v>
      </c>
      <c r="I28" s="6">
        <v>39780</v>
      </c>
      <c r="J28" s="6"/>
      <c r="K28" s="5"/>
      <c r="L28" s="6"/>
      <c r="M28" s="6">
        <v>39780</v>
      </c>
      <c r="N28" s="6"/>
      <c r="O28" s="6"/>
      <c r="P28" s="6"/>
      <c r="Q28" s="6"/>
      <c r="R28" s="6"/>
      <c r="S28" s="6"/>
      <c r="T28" s="6"/>
      <c r="U28" s="6"/>
      <c r="V28" s="6"/>
      <c r="W28" s="6"/>
      <c r="X28" s="6"/>
    </row>
    <row r="29" spans="1:24" ht="30.75" customHeight="1">
      <c r="A29" s="5" t="s">
        <v>114</v>
      </c>
      <c r="B29" s="5" t="s">
        <v>300</v>
      </c>
      <c r="C29" s="5" t="s">
        <v>301</v>
      </c>
      <c r="D29" s="5" t="s">
        <v>143</v>
      </c>
      <c r="E29" s="5" t="s">
        <v>144</v>
      </c>
      <c r="F29" s="5" t="s">
        <v>304</v>
      </c>
      <c r="G29" s="5" t="s">
        <v>305</v>
      </c>
      <c r="H29" s="6">
        <v>54100</v>
      </c>
      <c r="I29" s="6">
        <v>54100</v>
      </c>
      <c r="J29" s="6"/>
      <c r="K29" s="5"/>
      <c r="L29" s="6"/>
      <c r="M29" s="6">
        <v>54100</v>
      </c>
      <c r="N29" s="6"/>
      <c r="O29" s="6"/>
      <c r="P29" s="6"/>
      <c r="Q29" s="6"/>
      <c r="R29" s="6"/>
      <c r="S29" s="6"/>
      <c r="T29" s="6"/>
      <c r="U29" s="6"/>
      <c r="V29" s="6"/>
      <c r="W29" s="6"/>
      <c r="X29" s="6"/>
    </row>
    <row r="30" spans="1:24" ht="30.75" customHeight="1">
      <c r="A30" s="5" t="s">
        <v>114</v>
      </c>
      <c r="B30" s="5" t="s">
        <v>300</v>
      </c>
      <c r="C30" s="5" t="s">
        <v>301</v>
      </c>
      <c r="D30" s="5" t="s">
        <v>143</v>
      </c>
      <c r="E30" s="5" t="s">
        <v>144</v>
      </c>
      <c r="F30" s="5" t="s">
        <v>306</v>
      </c>
      <c r="G30" s="5" t="s">
        <v>307</v>
      </c>
      <c r="H30" s="6">
        <v>23805</v>
      </c>
      <c r="I30" s="6">
        <v>23805</v>
      </c>
      <c r="J30" s="6"/>
      <c r="K30" s="5"/>
      <c r="L30" s="6"/>
      <c r="M30" s="6">
        <v>23805</v>
      </c>
      <c r="N30" s="6"/>
      <c r="O30" s="6"/>
      <c r="P30" s="6"/>
      <c r="Q30" s="6"/>
      <c r="R30" s="6"/>
      <c r="S30" s="6"/>
      <c r="T30" s="6"/>
      <c r="U30" s="6"/>
      <c r="V30" s="6"/>
      <c r="W30" s="6"/>
      <c r="X30" s="6"/>
    </row>
    <row r="31" spans="1:24" ht="30.75" customHeight="1">
      <c r="A31" s="5" t="s">
        <v>114</v>
      </c>
      <c r="B31" s="5" t="s">
        <v>308</v>
      </c>
      <c r="C31" s="5" t="s">
        <v>284</v>
      </c>
      <c r="D31" s="5" t="s">
        <v>143</v>
      </c>
      <c r="E31" s="5" t="s">
        <v>144</v>
      </c>
      <c r="F31" s="5" t="s">
        <v>283</v>
      </c>
      <c r="G31" s="5" t="s">
        <v>284</v>
      </c>
      <c r="H31" s="6">
        <v>26000</v>
      </c>
      <c r="I31" s="6">
        <v>26000</v>
      </c>
      <c r="J31" s="6"/>
      <c r="K31" s="5"/>
      <c r="L31" s="6"/>
      <c r="M31" s="6">
        <v>26000</v>
      </c>
      <c r="N31" s="6"/>
      <c r="O31" s="6"/>
      <c r="P31" s="6"/>
      <c r="Q31" s="6"/>
      <c r="R31" s="6"/>
      <c r="S31" s="6"/>
      <c r="T31" s="6"/>
      <c r="U31" s="6"/>
      <c r="V31" s="6"/>
      <c r="W31" s="6"/>
      <c r="X31" s="6"/>
    </row>
    <row r="32" spans="1:24" ht="30.75" customHeight="1">
      <c r="A32" s="5" t="s">
        <v>114</v>
      </c>
      <c r="B32" s="5" t="s">
        <v>309</v>
      </c>
      <c r="C32" s="5" t="s">
        <v>227</v>
      </c>
      <c r="D32" s="5" t="s">
        <v>143</v>
      </c>
      <c r="E32" s="5" t="s">
        <v>144</v>
      </c>
      <c r="F32" s="5" t="s">
        <v>310</v>
      </c>
      <c r="G32" s="5" t="s">
        <v>227</v>
      </c>
      <c r="H32" s="6">
        <v>900</v>
      </c>
      <c r="I32" s="6">
        <v>900</v>
      </c>
      <c r="J32" s="6"/>
      <c r="K32" s="5"/>
      <c r="L32" s="6"/>
      <c r="M32" s="6">
        <v>900</v>
      </c>
      <c r="N32" s="6"/>
      <c r="O32" s="6"/>
      <c r="P32" s="6"/>
      <c r="Q32" s="6"/>
      <c r="R32" s="6"/>
      <c r="S32" s="6"/>
      <c r="T32" s="6"/>
      <c r="U32" s="6"/>
      <c r="V32" s="6"/>
      <c r="W32" s="6"/>
      <c r="X32" s="6"/>
    </row>
    <row r="33" spans="1:24" ht="30.75" customHeight="1">
      <c r="A33" s="5" t="s">
        <v>114</v>
      </c>
      <c r="B33" s="5" t="s">
        <v>311</v>
      </c>
      <c r="C33" s="5" t="s">
        <v>312</v>
      </c>
      <c r="D33" s="5" t="s">
        <v>151</v>
      </c>
      <c r="E33" s="5" t="s">
        <v>152</v>
      </c>
      <c r="F33" s="5" t="s">
        <v>313</v>
      </c>
      <c r="G33" s="5" t="s">
        <v>314</v>
      </c>
      <c r="H33" s="6">
        <v>1800</v>
      </c>
      <c r="I33" s="6">
        <v>1800</v>
      </c>
      <c r="J33" s="6"/>
      <c r="K33" s="5"/>
      <c r="L33" s="6"/>
      <c r="M33" s="6">
        <v>1800</v>
      </c>
      <c r="N33" s="6"/>
      <c r="O33" s="6"/>
      <c r="P33" s="6"/>
      <c r="Q33" s="6"/>
      <c r="R33" s="6"/>
      <c r="S33" s="6"/>
      <c r="T33" s="6"/>
      <c r="U33" s="6"/>
      <c r="V33" s="6"/>
      <c r="W33" s="6"/>
      <c r="X33" s="6"/>
    </row>
    <row r="34" spans="1:24" ht="30.75" customHeight="1">
      <c r="A34" s="5" t="s">
        <v>114</v>
      </c>
      <c r="B34" s="5" t="s">
        <v>311</v>
      </c>
      <c r="C34" s="5" t="s">
        <v>312</v>
      </c>
      <c r="D34" s="5" t="s">
        <v>151</v>
      </c>
      <c r="E34" s="5" t="s">
        <v>152</v>
      </c>
      <c r="F34" s="5" t="s">
        <v>313</v>
      </c>
      <c r="G34" s="5" t="s">
        <v>314</v>
      </c>
      <c r="H34" s="6">
        <v>32400</v>
      </c>
      <c r="I34" s="6">
        <v>32400</v>
      </c>
      <c r="J34" s="6"/>
      <c r="K34" s="5"/>
      <c r="L34" s="6"/>
      <c r="M34" s="6">
        <v>32400</v>
      </c>
      <c r="N34" s="6"/>
      <c r="O34" s="6"/>
      <c r="P34" s="6"/>
      <c r="Q34" s="6"/>
      <c r="R34" s="6"/>
      <c r="S34" s="6"/>
      <c r="T34" s="6"/>
      <c r="U34" s="6"/>
      <c r="V34" s="6"/>
      <c r="W34" s="6"/>
      <c r="X34" s="6"/>
    </row>
    <row r="35" spans="1:24" ht="30.75" customHeight="1">
      <c r="A35" s="5" t="s">
        <v>114</v>
      </c>
      <c r="B35" s="5" t="s">
        <v>315</v>
      </c>
      <c r="C35" s="5" t="s">
        <v>316</v>
      </c>
      <c r="D35" s="5" t="s">
        <v>149</v>
      </c>
      <c r="E35" s="5" t="s">
        <v>150</v>
      </c>
      <c r="F35" s="5" t="s">
        <v>313</v>
      </c>
      <c r="G35" s="5" t="s">
        <v>314</v>
      </c>
      <c r="H35" s="6"/>
      <c r="I35" s="6"/>
      <c r="J35" s="6"/>
      <c r="K35" s="5"/>
      <c r="L35" s="6"/>
      <c r="M35" s="6"/>
      <c r="N35" s="6"/>
      <c r="O35" s="6"/>
      <c r="P35" s="6"/>
      <c r="Q35" s="6"/>
      <c r="R35" s="6"/>
      <c r="S35" s="6"/>
      <c r="T35" s="6"/>
      <c r="U35" s="6"/>
      <c r="V35" s="6"/>
      <c r="W35" s="6"/>
      <c r="X35" s="6"/>
    </row>
    <row r="36" spans="1:24" ht="30.75" customHeight="1">
      <c r="A36" s="5" t="s">
        <v>114</v>
      </c>
      <c r="B36" s="5" t="s">
        <v>315</v>
      </c>
      <c r="C36" s="5" t="s">
        <v>316</v>
      </c>
      <c r="D36" s="5" t="s">
        <v>151</v>
      </c>
      <c r="E36" s="5" t="s">
        <v>152</v>
      </c>
      <c r="F36" s="5" t="s">
        <v>313</v>
      </c>
      <c r="G36" s="5" t="s">
        <v>314</v>
      </c>
      <c r="H36" s="6">
        <v>1000</v>
      </c>
      <c r="I36" s="6">
        <v>1000</v>
      </c>
      <c r="J36" s="6"/>
      <c r="K36" s="5"/>
      <c r="L36" s="6"/>
      <c r="M36" s="6">
        <v>1000</v>
      </c>
      <c r="N36" s="6"/>
      <c r="O36" s="6"/>
      <c r="P36" s="6"/>
      <c r="Q36" s="6"/>
      <c r="R36" s="6"/>
      <c r="S36" s="6"/>
      <c r="T36" s="6"/>
      <c r="U36" s="6"/>
      <c r="V36" s="6"/>
      <c r="W36" s="6"/>
      <c r="X36" s="6"/>
    </row>
    <row r="37" spans="1:24" ht="30.75" customHeight="1">
      <c r="A37" s="5" t="s">
        <v>114</v>
      </c>
      <c r="B37" s="5" t="s">
        <v>317</v>
      </c>
      <c r="C37" s="5" t="s">
        <v>318</v>
      </c>
      <c r="D37" s="5" t="s">
        <v>151</v>
      </c>
      <c r="E37" s="5" t="s">
        <v>152</v>
      </c>
      <c r="F37" s="5" t="s">
        <v>319</v>
      </c>
      <c r="G37" s="5" t="s">
        <v>320</v>
      </c>
      <c r="H37" s="6"/>
      <c r="I37" s="6"/>
      <c r="J37" s="6"/>
      <c r="K37" s="5"/>
      <c r="L37" s="6"/>
      <c r="M37" s="6"/>
      <c r="N37" s="6"/>
      <c r="O37" s="6"/>
      <c r="P37" s="6"/>
      <c r="Q37" s="6"/>
      <c r="R37" s="6"/>
      <c r="S37" s="6"/>
      <c r="T37" s="6"/>
      <c r="U37" s="6"/>
      <c r="V37" s="6"/>
      <c r="W37" s="6"/>
      <c r="X37" s="6"/>
    </row>
    <row r="38" spans="1:24" ht="30.75" customHeight="1">
      <c r="A38" s="5" t="s">
        <v>114</v>
      </c>
      <c r="B38" s="5" t="s">
        <v>317</v>
      </c>
      <c r="C38" s="5" t="s">
        <v>318</v>
      </c>
      <c r="D38" s="5" t="s">
        <v>151</v>
      </c>
      <c r="E38" s="5" t="s">
        <v>152</v>
      </c>
      <c r="F38" s="5" t="s">
        <v>321</v>
      </c>
      <c r="G38" s="5" t="s">
        <v>322</v>
      </c>
      <c r="H38" s="6">
        <v>561456</v>
      </c>
      <c r="I38" s="6">
        <v>561456</v>
      </c>
      <c r="J38" s="6"/>
      <c r="K38" s="5"/>
      <c r="L38" s="6"/>
      <c r="M38" s="6">
        <v>561456</v>
      </c>
      <c r="N38" s="6"/>
      <c r="O38" s="6"/>
      <c r="P38" s="6"/>
      <c r="Q38" s="6"/>
      <c r="R38" s="6"/>
      <c r="S38" s="6"/>
      <c r="T38" s="6"/>
      <c r="U38" s="6"/>
      <c r="V38" s="6"/>
      <c r="W38" s="6"/>
      <c r="X38" s="6"/>
    </row>
    <row r="39" spans="1:24" ht="30.75" customHeight="1">
      <c r="A39" s="5" t="s">
        <v>114</v>
      </c>
      <c r="B39" s="5" t="s">
        <v>323</v>
      </c>
      <c r="C39" s="5" t="s">
        <v>324</v>
      </c>
      <c r="D39" s="5" t="s">
        <v>155</v>
      </c>
      <c r="E39" s="5" t="s">
        <v>156</v>
      </c>
      <c r="F39" s="5" t="s">
        <v>325</v>
      </c>
      <c r="G39" s="5" t="s">
        <v>326</v>
      </c>
      <c r="H39" s="6">
        <v>103157.49</v>
      </c>
      <c r="I39" s="6">
        <v>103157.49</v>
      </c>
      <c r="J39" s="6"/>
      <c r="K39" s="5"/>
      <c r="L39" s="6"/>
      <c r="M39" s="6">
        <v>103157.49</v>
      </c>
      <c r="N39" s="6"/>
      <c r="O39" s="6"/>
      <c r="P39" s="6"/>
      <c r="Q39" s="6"/>
      <c r="R39" s="6"/>
      <c r="S39" s="6"/>
      <c r="T39" s="6"/>
      <c r="U39" s="6"/>
      <c r="V39" s="6"/>
      <c r="W39" s="6"/>
      <c r="X39" s="6"/>
    </row>
    <row r="40" spans="1:24" ht="30.75" customHeight="1">
      <c r="A40" s="5" t="s">
        <v>114</v>
      </c>
      <c r="B40" s="5" t="s">
        <v>327</v>
      </c>
      <c r="C40" s="5" t="s">
        <v>328</v>
      </c>
      <c r="D40" s="5" t="s">
        <v>159</v>
      </c>
      <c r="E40" s="5" t="s">
        <v>160</v>
      </c>
      <c r="F40" s="5" t="s">
        <v>329</v>
      </c>
      <c r="G40" s="5" t="s">
        <v>330</v>
      </c>
      <c r="H40" s="6">
        <v>11356.8</v>
      </c>
      <c r="I40" s="6">
        <v>11356.8</v>
      </c>
      <c r="J40" s="6"/>
      <c r="K40" s="5"/>
      <c r="L40" s="6"/>
      <c r="M40" s="6">
        <v>11356.8</v>
      </c>
      <c r="N40" s="6"/>
      <c r="O40" s="6"/>
      <c r="P40" s="6"/>
      <c r="Q40" s="6"/>
      <c r="R40" s="6"/>
      <c r="S40" s="6"/>
      <c r="T40" s="6"/>
      <c r="U40" s="6"/>
      <c r="V40" s="6"/>
      <c r="W40" s="6"/>
      <c r="X40" s="6"/>
    </row>
    <row r="41" spans="1:24" ht="30.75" customHeight="1">
      <c r="A41" s="5" t="s">
        <v>114</v>
      </c>
      <c r="B41" s="5" t="s">
        <v>331</v>
      </c>
      <c r="C41" s="5" t="s">
        <v>332</v>
      </c>
      <c r="D41" s="5" t="s">
        <v>151</v>
      </c>
      <c r="E41" s="5" t="s">
        <v>152</v>
      </c>
      <c r="F41" s="5" t="s">
        <v>321</v>
      </c>
      <c r="G41" s="5" t="s">
        <v>322</v>
      </c>
      <c r="H41" s="6">
        <v>925000</v>
      </c>
      <c r="I41" s="6">
        <v>925000</v>
      </c>
      <c r="J41" s="6"/>
      <c r="K41" s="5"/>
      <c r="L41" s="6"/>
      <c r="M41" s="6">
        <v>925000</v>
      </c>
      <c r="N41" s="6"/>
      <c r="O41" s="6"/>
      <c r="P41" s="6"/>
      <c r="Q41" s="6"/>
      <c r="R41" s="6"/>
      <c r="S41" s="6"/>
      <c r="T41" s="6"/>
      <c r="U41" s="6"/>
      <c r="V41" s="6"/>
      <c r="W41" s="6"/>
      <c r="X41" s="6"/>
    </row>
    <row r="42" spans="1:24" ht="30.95" customHeight="1">
      <c r="A42" s="102" t="s">
        <v>223</v>
      </c>
      <c r="B42" s="102"/>
      <c r="C42" s="102"/>
      <c r="D42" s="102"/>
      <c r="E42" s="102"/>
      <c r="F42" s="102"/>
      <c r="G42" s="102"/>
      <c r="H42" s="6">
        <v>5288862.72</v>
      </c>
      <c r="I42" s="6">
        <v>5288862.72</v>
      </c>
      <c r="J42" s="6"/>
      <c r="K42" s="6"/>
      <c r="L42" s="6"/>
      <c r="M42" s="6">
        <v>5288862.72</v>
      </c>
      <c r="N42" s="6"/>
      <c r="O42" s="6"/>
      <c r="P42" s="6"/>
      <c r="Q42" s="6"/>
      <c r="R42" s="6"/>
      <c r="S42" s="6"/>
      <c r="T42" s="6"/>
      <c r="U42" s="6"/>
      <c r="V42" s="6"/>
      <c r="W42" s="6"/>
      <c r="X42" s="6"/>
    </row>
  </sheetData>
  <mergeCells count="30">
    <mergeCell ref="U6:U7"/>
    <mergeCell ref="V6:V7"/>
    <mergeCell ref="W6:W7"/>
    <mergeCell ref="X6:X7"/>
    <mergeCell ref="P6:P7"/>
    <mergeCell ref="Q6:Q7"/>
    <mergeCell ref="R5:R7"/>
    <mergeCell ref="S6:S7"/>
    <mergeCell ref="T6:T7"/>
    <mergeCell ref="K6:K7"/>
    <mergeCell ref="L6:L7"/>
    <mergeCell ref="M6:M7"/>
    <mergeCell ref="N6:N7"/>
    <mergeCell ref="O6:O7"/>
    <mergeCell ref="I6:J6"/>
    <mergeCell ref="A42:G42"/>
    <mergeCell ref="A4:A7"/>
    <mergeCell ref="B4:B7"/>
    <mergeCell ref="C4:C7"/>
    <mergeCell ref="D4:D7"/>
    <mergeCell ref="E4:E7"/>
    <mergeCell ref="F4:F7"/>
    <mergeCell ref="G4:G7"/>
    <mergeCell ref="H5:H7"/>
    <mergeCell ref="A2:X2"/>
    <mergeCell ref="A3:G3"/>
    <mergeCell ref="H4:X4"/>
    <mergeCell ref="I5:N5"/>
    <mergeCell ref="O5:Q5"/>
    <mergeCell ref="S5:X5"/>
  </mergeCells>
  <phoneticPr fontId="37"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8"/>
  <sheetViews>
    <sheetView showZeros="0" workbookViewId="0">
      <selection activeCell="C30" sqref="C30"/>
    </sheetView>
  </sheetViews>
  <sheetFormatPr defaultColWidth="10.75" defaultRowHeight="14.25" customHeight="1"/>
  <cols>
    <col min="1" max="1" width="16.125" customWidth="1"/>
    <col min="2" max="2" width="28.125" customWidth="1"/>
    <col min="3" max="3" width="38.25" customWidth="1"/>
    <col min="4" max="4" width="27.875" customWidth="1"/>
    <col min="5" max="5" width="13" customWidth="1"/>
    <col min="6" max="6" width="20.75" customWidth="1"/>
    <col min="7" max="7" width="11.625" customWidth="1"/>
    <col min="8" max="8" width="15.875" customWidth="1"/>
    <col min="9" max="23" width="12.875" customWidth="1"/>
  </cols>
  <sheetData>
    <row r="1" spans="1:23" ht="13.5" customHeight="1">
      <c r="A1" s="16"/>
      <c r="B1" s="16"/>
      <c r="C1" s="16"/>
      <c r="D1" s="16"/>
      <c r="E1" s="16"/>
      <c r="F1" s="16"/>
      <c r="G1" s="16"/>
      <c r="H1" s="16"/>
      <c r="I1" s="16"/>
      <c r="J1" s="16"/>
      <c r="K1" s="16"/>
      <c r="L1" s="16"/>
      <c r="M1" s="16"/>
      <c r="N1" s="16"/>
      <c r="O1" s="16"/>
      <c r="P1" s="16"/>
      <c r="Q1" s="16"/>
      <c r="R1" s="16"/>
      <c r="S1" s="16"/>
      <c r="T1" s="16"/>
      <c r="U1" s="16"/>
      <c r="V1" s="16"/>
      <c r="W1" s="19" t="s">
        <v>24</v>
      </c>
    </row>
    <row r="2" spans="1:23" ht="45" customHeight="1">
      <c r="A2" s="100" t="s">
        <v>333</v>
      </c>
      <c r="B2" s="100"/>
      <c r="C2" s="100"/>
      <c r="D2" s="100"/>
      <c r="E2" s="100"/>
      <c r="F2" s="100"/>
      <c r="G2" s="100"/>
      <c r="H2" s="100"/>
      <c r="I2" s="100"/>
      <c r="J2" s="100"/>
      <c r="K2" s="100"/>
      <c r="L2" s="100"/>
      <c r="M2" s="100"/>
      <c r="N2" s="100"/>
      <c r="O2" s="100"/>
      <c r="P2" s="100"/>
      <c r="Q2" s="100"/>
      <c r="R2" s="100"/>
      <c r="S2" s="100"/>
      <c r="T2" s="100"/>
      <c r="U2" s="100"/>
      <c r="V2" s="100"/>
      <c r="W2" s="100"/>
    </row>
    <row r="3" spans="1:23" ht="13.5" customHeight="1">
      <c r="A3" s="101" t="str">
        <f>"单位名称："&amp;"楚雄彝族自治州文化馆"</f>
        <v>单位名称：楚雄彝族自治州文化馆</v>
      </c>
      <c r="B3" s="101"/>
      <c r="C3" s="101"/>
      <c r="D3" s="101"/>
      <c r="E3" s="101"/>
      <c r="F3" s="101"/>
      <c r="G3" s="101"/>
      <c r="H3" s="101"/>
      <c r="I3" s="16"/>
      <c r="J3" s="16"/>
      <c r="K3" s="16"/>
      <c r="L3" s="16"/>
      <c r="M3" s="16"/>
      <c r="N3" s="16"/>
      <c r="O3" s="16"/>
      <c r="P3" s="16"/>
      <c r="Q3" s="16"/>
      <c r="R3" s="16"/>
      <c r="S3" s="16"/>
      <c r="T3" s="16"/>
      <c r="U3" s="16"/>
      <c r="V3" s="16"/>
      <c r="W3" s="19" t="s">
        <v>97</v>
      </c>
    </row>
    <row r="4" spans="1:23" ht="21.75" customHeight="1">
      <c r="A4" s="102" t="s">
        <v>334</v>
      </c>
      <c r="B4" s="102" t="s">
        <v>245</v>
      </c>
      <c r="C4" s="102" t="s">
        <v>246</v>
      </c>
      <c r="D4" s="102" t="s">
        <v>244</v>
      </c>
      <c r="E4" s="102" t="s">
        <v>247</v>
      </c>
      <c r="F4" s="102" t="s">
        <v>248</v>
      </c>
      <c r="G4" s="102" t="s">
        <v>335</v>
      </c>
      <c r="H4" s="102" t="s">
        <v>336</v>
      </c>
      <c r="I4" s="102" t="s">
        <v>100</v>
      </c>
      <c r="J4" s="102" t="s">
        <v>337</v>
      </c>
      <c r="K4" s="102"/>
      <c r="L4" s="102"/>
      <c r="M4" s="102"/>
      <c r="N4" s="102" t="s">
        <v>253</v>
      </c>
      <c r="O4" s="102"/>
      <c r="P4" s="102"/>
      <c r="Q4" s="102" t="s">
        <v>106</v>
      </c>
      <c r="R4" s="102" t="s">
        <v>107</v>
      </c>
      <c r="S4" s="102"/>
      <c r="T4" s="102"/>
      <c r="U4" s="102"/>
      <c r="V4" s="102"/>
      <c r="W4" s="102"/>
    </row>
    <row r="5" spans="1:23" ht="21.75" customHeight="1">
      <c r="A5" s="102"/>
      <c r="B5" s="102"/>
      <c r="C5" s="102"/>
      <c r="D5" s="102"/>
      <c r="E5" s="102"/>
      <c r="F5" s="102"/>
      <c r="G5" s="102"/>
      <c r="H5" s="102"/>
      <c r="I5" s="102"/>
      <c r="J5" s="102" t="s">
        <v>103</v>
      </c>
      <c r="K5" s="102"/>
      <c r="L5" s="102" t="s">
        <v>104</v>
      </c>
      <c r="M5" s="102" t="s">
        <v>105</v>
      </c>
      <c r="N5" s="102" t="s">
        <v>103</v>
      </c>
      <c r="O5" s="102" t="s">
        <v>104</v>
      </c>
      <c r="P5" s="102" t="s">
        <v>105</v>
      </c>
      <c r="Q5" s="102"/>
      <c r="R5" s="102" t="s">
        <v>102</v>
      </c>
      <c r="S5" s="102" t="s">
        <v>108</v>
      </c>
      <c r="T5" s="102" t="s">
        <v>260</v>
      </c>
      <c r="U5" s="102" t="s">
        <v>110</v>
      </c>
      <c r="V5" s="102" t="s">
        <v>111</v>
      </c>
      <c r="W5" s="102" t="s">
        <v>112</v>
      </c>
    </row>
    <row r="6" spans="1:23" ht="21" customHeight="1">
      <c r="A6" s="102"/>
      <c r="B6" s="102"/>
      <c r="C6" s="102"/>
      <c r="D6" s="102"/>
      <c r="E6" s="102"/>
      <c r="F6" s="102"/>
      <c r="G6" s="102"/>
      <c r="H6" s="102"/>
      <c r="I6" s="102"/>
      <c r="J6" s="102" t="s">
        <v>102</v>
      </c>
      <c r="K6" s="102"/>
      <c r="L6" s="102"/>
      <c r="M6" s="102"/>
      <c r="N6" s="102"/>
      <c r="O6" s="102"/>
      <c r="P6" s="102"/>
      <c r="Q6" s="102"/>
      <c r="R6" s="102"/>
      <c r="S6" s="102"/>
      <c r="T6" s="102"/>
      <c r="U6" s="102"/>
      <c r="V6" s="102"/>
      <c r="W6" s="102"/>
    </row>
    <row r="7" spans="1:23" ht="39.75" customHeight="1">
      <c r="A7" s="102"/>
      <c r="B7" s="102"/>
      <c r="C7" s="102"/>
      <c r="D7" s="102"/>
      <c r="E7" s="102"/>
      <c r="F7" s="102"/>
      <c r="G7" s="102"/>
      <c r="H7" s="102"/>
      <c r="I7" s="102"/>
      <c r="J7" s="7" t="s">
        <v>102</v>
      </c>
      <c r="K7" s="7" t="s">
        <v>338</v>
      </c>
      <c r="L7" s="102"/>
      <c r="M7" s="102"/>
      <c r="N7" s="102"/>
      <c r="O7" s="102"/>
      <c r="P7" s="102"/>
      <c r="Q7" s="102"/>
      <c r="R7" s="102"/>
      <c r="S7" s="102"/>
      <c r="T7" s="102"/>
      <c r="U7" s="102"/>
      <c r="V7" s="102"/>
      <c r="W7" s="102"/>
    </row>
    <row r="8" spans="1:23" ht="21.95" customHeight="1">
      <c r="A8" s="41">
        <v>1</v>
      </c>
      <c r="B8" s="41">
        <v>2</v>
      </c>
      <c r="C8" s="41">
        <v>3</v>
      </c>
      <c r="D8" s="41">
        <v>4</v>
      </c>
      <c r="E8" s="41">
        <v>5</v>
      </c>
      <c r="F8" s="41">
        <v>6</v>
      </c>
      <c r="G8" s="41">
        <v>7</v>
      </c>
      <c r="H8" s="41">
        <v>8</v>
      </c>
      <c r="I8" s="41">
        <v>9</v>
      </c>
      <c r="J8" s="41">
        <v>10</v>
      </c>
      <c r="K8" s="41">
        <v>11</v>
      </c>
      <c r="L8" s="42">
        <v>12</v>
      </c>
      <c r="M8" s="42">
        <v>13</v>
      </c>
      <c r="N8" s="42">
        <v>14</v>
      </c>
      <c r="O8" s="42">
        <v>15</v>
      </c>
      <c r="P8" s="42">
        <v>16</v>
      </c>
      <c r="Q8" s="42">
        <v>17</v>
      </c>
      <c r="R8" s="42">
        <v>18</v>
      </c>
      <c r="S8" s="42">
        <v>19</v>
      </c>
      <c r="T8" s="42">
        <v>20</v>
      </c>
      <c r="U8" s="41">
        <v>21</v>
      </c>
      <c r="V8" s="41">
        <v>22</v>
      </c>
      <c r="W8" s="41">
        <v>23</v>
      </c>
    </row>
    <row r="9" spans="1:23" ht="21.95" customHeight="1">
      <c r="A9" s="5"/>
      <c r="B9" s="5"/>
      <c r="C9" s="5" t="s">
        <v>339</v>
      </c>
      <c r="D9" s="5"/>
      <c r="E9" s="5"/>
      <c r="F9" s="5"/>
      <c r="G9" s="5"/>
      <c r="H9" s="5"/>
      <c r="I9" s="14">
        <v>30000</v>
      </c>
      <c r="J9" s="6">
        <v>30000</v>
      </c>
      <c r="K9" s="6">
        <v>30000</v>
      </c>
      <c r="L9" s="6"/>
      <c r="M9" s="6"/>
      <c r="N9" s="6"/>
      <c r="O9" s="6"/>
      <c r="P9" s="6"/>
      <c r="Q9" s="6"/>
      <c r="R9" s="6"/>
      <c r="S9" s="6"/>
      <c r="T9" s="6"/>
      <c r="U9" s="6"/>
      <c r="V9" s="6"/>
      <c r="W9" s="6"/>
    </row>
    <row r="10" spans="1:23" ht="21.95" customHeight="1">
      <c r="A10" s="5" t="s">
        <v>340</v>
      </c>
      <c r="B10" s="5" t="s">
        <v>341</v>
      </c>
      <c r="C10" s="5" t="s">
        <v>339</v>
      </c>
      <c r="D10" s="5" t="s">
        <v>114</v>
      </c>
      <c r="E10" s="5" t="s">
        <v>143</v>
      </c>
      <c r="F10" s="5" t="s">
        <v>144</v>
      </c>
      <c r="G10" s="5" t="s">
        <v>342</v>
      </c>
      <c r="H10" s="5" t="s">
        <v>343</v>
      </c>
      <c r="I10" s="6">
        <v>30000</v>
      </c>
      <c r="J10" s="6">
        <v>30000</v>
      </c>
      <c r="K10" s="6">
        <v>30000</v>
      </c>
      <c r="L10" s="6"/>
      <c r="M10" s="6"/>
      <c r="N10" s="6"/>
      <c r="O10" s="6"/>
      <c r="P10" s="6"/>
      <c r="Q10" s="6"/>
      <c r="R10" s="6"/>
      <c r="S10" s="6"/>
      <c r="T10" s="6"/>
      <c r="U10" s="6"/>
      <c r="V10" s="6"/>
      <c r="W10" s="6"/>
    </row>
    <row r="11" spans="1:23" ht="21.95" customHeight="1">
      <c r="A11" s="5"/>
      <c r="B11" s="5"/>
      <c r="C11" s="5" t="s">
        <v>344</v>
      </c>
      <c r="D11" s="5"/>
      <c r="E11" s="5"/>
      <c r="F11" s="5"/>
      <c r="G11" s="5"/>
      <c r="H11" s="5"/>
      <c r="I11" s="14">
        <v>6000</v>
      </c>
      <c r="J11" s="6">
        <v>6000</v>
      </c>
      <c r="K11" s="6">
        <v>6000</v>
      </c>
      <c r="L11" s="6"/>
      <c r="M11" s="6"/>
      <c r="N11" s="6"/>
      <c r="O11" s="6"/>
      <c r="P11" s="5"/>
      <c r="Q11" s="6"/>
      <c r="R11" s="6"/>
      <c r="S11" s="6"/>
      <c r="T11" s="6"/>
      <c r="U11" s="6"/>
      <c r="V11" s="6"/>
      <c r="W11" s="6"/>
    </row>
    <row r="12" spans="1:23" ht="21.95" customHeight="1">
      <c r="A12" s="5" t="s">
        <v>345</v>
      </c>
      <c r="B12" s="5" t="s">
        <v>346</v>
      </c>
      <c r="C12" s="5" t="s">
        <v>344</v>
      </c>
      <c r="D12" s="5" t="s">
        <v>114</v>
      </c>
      <c r="E12" s="5" t="s">
        <v>151</v>
      </c>
      <c r="F12" s="5" t="s">
        <v>152</v>
      </c>
      <c r="G12" s="5" t="s">
        <v>313</v>
      </c>
      <c r="H12" s="5" t="s">
        <v>314</v>
      </c>
      <c r="I12" s="6">
        <v>6000</v>
      </c>
      <c r="J12" s="6">
        <v>6000</v>
      </c>
      <c r="K12" s="6">
        <v>6000</v>
      </c>
      <c r="L12" s="6"/>
      <c r="M12" s="6"/>
      <c r="N12" s="6"/>
      <c r="O12" s="6"/>
      <c r="P12" s="5"/>
      <c r="Q12" s="6"/>
      <c r="R12" s="6"/>
      <c r="S12" s="6"/>
      <c r="T12" s="6"/>
      <c r="U12" s="6"/>
      <c r="V12" s="6"/>
      <c r="W12" s="6"/>
    </row>
    <row r="13" spans="1:23" ht="21.95" customHeight="1">
      <c r="A13" s="5"/>
      <c r="B13" s="5"/>
      <c r="C13" s="5" t="s">
        <v>347</v>
      </c>
      <c r="D13" s="5"/>
      <c r="E13" s="5"/>
      <c r="F13" s="5"/>
      <c r="G13" s="5"/>
      <c r="H13" s="5"/>
      <c r="I13" s="14">
        <v>1930000</v>
      </c>
      <c r="J13" s="6">
        <v>1930000</v>
      </c>
      <c r="K13" s="6">
        <v>1930000</v>
      </c>
      <c r="L13" s="6"/>
      <c r="M13" s="6"/>
      <c r="N13" s="6"/>
      <c r="O13" s="6"/>
      <c r="P13" s="5"/>
      <c r="Q13" s="6"/>
      <c r="R13" s="6"/>
      <c r="S13" s="6"/>
      <c r="T13" s="6"/>
      <c r="U13" s="6"/>
      <c r="V13" s="6"/>
      <c r="W13" s="6"/>
    </row>
    <row r="14" spans="1:23" ht="21.95" customHeight="1">
      <c r="A14" s="5" t="s">
        <v>340</v>
      </c>
      <c r="B14" s="5" t="s">
        <v>348</v>
      </c>
      <c r="C14" s="5" t="s">
        <v>347</v>
      </c>
      <c r="D14" s="5" t="s">
        <v>114</v>
      </c>
      <c r="E14" s="5" t="s">
        <v>143</v>
      </c>
      <c r="F14" s="5" t="s">
        <v>144</v>
      </c>
      <c r="G14" s="5" t="s">
        <v>349</v>
      </c>
      <c r="H14" s="5" t="s">
        <v>350</v>
      </c>
      <c r="I14" s="6">
        <v>90000</v>
      </c>
      <c r="J14" s="6">
        <v>90000</v>
      </c>
      <c r="K14" s="6">
        <v>90000</v>
      </c>
      <c r="L14" s="6"/>
      <c r="M14" s="6"/>
      <c r="N14" s="6"/>
      <c r="O14" s="6"/>
      <c r="P14" s="5"/>
      <c r="Q14" s="6"/>
      <c r="R14" s="6"/>
      <c r="S14" s="6"/>
      <c r="T14" s="6"/>
      <c r="U14" s="6"/>
      <c r="V14" s="6"/>
      <c r="W14" s="6"/>
    </row>
    <row r="15" spans="1:23" ht="21.95" customHeight="1">
      <c r="A15" s="5" t="s">
        <v>340</v>
      </c>
      <c r="B15" s="5" t="s">
        <v>348</v>
      </c>
      <c r="C15" s="5" t="s">
        <v>347</v>
      </c>
      <c r="D15" s="5" t="s">
        <v>114</v>
      </c>
      <c r="E15" s="5" t="s">
        <v>143</v>
      </c>
      <c r="F15" s="5" t="s">
        <v>144</v>
      </c>
      <c r="G15" s="5" t="s">
        <v>351</v>
      </c>
      <c r="H15" s="5" t="s">
        <v>352</v>
      </c>
      <c r="I15" s="6">
        <v>250000</v>
      </c>
      <c r="J15" s="6">
        <v>250000</v>
      </c>
      <c r="K15" s="6">
        <v>250000</v>
      </c>
      <c r="L15" s="6"/>
      <c r="M15" s="6"/>
      <c r="N15" s="6"/>
      <c r="O15" s="6"/>
      <c r="P15" s="5"/>
      <c r="Q15" s="6"/>
      <c r="R15" s="6"/>
      <c r="S15" s="6"/>
      <c r="T15" s="6"/>
      <c r="U15" s="6"/>
      <c r="V15" s="6"/>
      <c r="W15" s="6"/>
    </row>
    <row r="16" spans="1:23" ht="21.95" customHeight="1">
      <c r="A16" s="5" t="s">
        <v>340</v>
      </c>
      <c r="B16" s="5" t="s">
        <v>348</v>
      </c>
      <c r="C16" s="5" t="s">
        <v>347</v>
      </c>
      <c r="D16" s="5" t="s">
        <v>114</v>
      </c>
      <c r="E16" s="5" t="s">
        <v>143</v>
      </c>
      <c r="F16" s="5" t="s">
        <v>144</v>
      </c>
      <c r="G16" s="5" t="s">
        <v>353</v>
      </c>
      <c r="H16" s="5" t="s">
        <v>354</v>
      </c>
      <c r="I16" s="6">
        <v>1300000</v>
      </c>
      <c r="J16" s="6">
        <v>1300000</v>
      </c>
      <c r="K16" s="6">
        <v>1300000</v>
      </c>
      <c r="L16" s="6"/>
      <c r="M16" s="6"/>
      <c r="N16" s="6"/>
      <c r="O16" s="6"/>
      <c r="P16" s="5"/>
      <c r="Q16" s="6"/>
      <c r="R16" s="6"/>
      <c r="S16" s="6"/>
      <c r="T16" s="6"/>
      <c r="U16" s="6"/>
      <c r="V16" s="6"/>
      <c r="W16" s="6"/>
    </row>
    <row r="17" spans="1:23" ht="21.95" customHeight="1">
      <c r="A17" s="5" t="s">
        <v>340</v>
      </c>
      <c r="B17" s="5" t="s">
        <v>348</v>
      </c>
      <c r="C17" s="5" t="s">
        <v>347</v>
      </c>
      <c r="D17" s="5" t="s">
        <v>114</v>
      </c>
      <c r="E17" s="5" t="s">
        <v>143</v>
      </c>
      <c r="F17" s="5" t="s">
        <v>144</v>
      </c>
      <c r="G17" s="5" t="s">
        <v>355</v>
      </c>
      <c r="H17" s="5" t="s">
        <v>356</v>
      </c>
      <c r="I17" s="6">
        <v>290000</v>
      </c>
      <c r="J17" s="6">
        <v>290000</v>
      </c>
      <c r="K17" s="6">
        <v>290000</v>
      </c>
      <c r="L17" s="6"/>
      <c r="M17" s="6"/>
      <c r="N17" s="6"/>
      <c r="O17" s="6"/>
      <c r="P17" s="5"/>
      <c r="Q17" s="6"/>
      <c r="R17" s="6"/>
      <c r="S17" s="6"/>
      <c r="T17" s="6"/>
      <c r="U17" s="6"/>
      <c r="V17" s="6"/>
      <c r="W17" s="6"/>
    </row>
    <row r="18" spans="1:23" ht="21.95" customHeight="1">
      <c r="A18" s="102" t="s">
        <v>100</v>
      </c>
      <c r="B18" s="102"/>
      <c r="C18" s="102"/>
      <c r="D18" s="102"/>
      <c r="E18" s="102"/>
      <c r="F18" s="102"/>
      <c r="G18" s="102"/>
      <c r="H18" s="102"/>
      <c r="I18" s="6">
        <v>1966000</v>
      </c>
      <c r="J18" s="6">
        <v>1966000</v>
      </c>
      <c r="K18" s="6">
        <v>1966000</v>
      </c>
      <c r="L18" s="6"/>
      <c r="M18" s="6"/>
      <c r="N18" s="6"/>
      <c r="O18" s="6"/>
      <c r="P18" s="6"/>
      <c r="Q18" s="6"/>
      <c r="R18" s="6"/>
      <c r="S18" s="6"/>
      <c r="T18" s="6"/>
      <c r="U18" s="6"/>
      <c r="V18" s="6"/>
      <c r="W18" s="6"/>
    </row>
  </sheetData>
  <mergeCells count="28">
    <mergeCell ref="V5:V7"/>
    <mergeCell ref="W5:W7"/>
    <mergeCell ref="J5:K6"/>
    <mergeCell ref="A18:H18"/>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37"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1"/>
  <sheetViews>
    <sheetView showZeros="0" workbookViewId="0">
      <selection sqref="A1:J1"/>
    </sheetView>
  </sheetViews>
  <sheetFormatPr defaultColWidth="10.75" defaultRowHeight="12" customHeight="1"/>
  <cols>
    <col min="1" max="1" width="53.25" customWidth="1"/>
    <col min="2" max="2" width="50.75" customWidth="1"/>
    <col min="3" max="3" width="19.875" customWidth="1"/>
    <col min="4" max="4" width="18.875" customWidth="1"/>
    <col min="5" max="5" width="38" customWidth="1"/>
    <col min="6" max="6" width="12" customWidth="1"/>
    <col min="7" max="7" width="18.875" customWidth="1"/>
    <col min="8" max="8" width="12" customWidth="1"/>
    <col min="9" max="9" width="18.875" customWidth="1"/>
    <col min="10" max="10" width="39.25" customWidth="1"/>
  </cols>
  <sheetData>
    <row r="1" spans="1:10" ht="15.75" customHeight="1">
      <c r="A1" s="103" t="s">
        <v>26</v>
      </c>
      <c r="B1" s="101"/>
      <c r="C1" s="101"/>
      <c r="D1" s="101"/>
      <c r="E1" s="101"/>
      <c r="F1" s="101"/>
      <c r="G1" s="101"/>
      <c r="H1" s="101"/>
      <c r="I1" s="101"/>
      <c r="J1" s="101" t="s">
        <v>357</v>
      </c>
    </row>
    <row r="2" spans="1:10" ht="45" customHeight="1">
      <c r="A2" s="100" t="str">
        <f>"2025"&amp;"年部门项目支出绩效目标表（本次下达）"</f>
        <v>2025年部门项目支出绩效目标表（本次下达）</v>
      </c>
      <c r="B2" s="100"/>
      <c r="C2" s="100"/>
      <c r="D2" s="100"/>
      <c r="E2" s="100"/>
      <c r="F2" s="100"/>
      <c r="G2" s="100"/>
      <c r="H2" s="100"/>
      <c r="I2" s="100"/>
      <c r="J2" s="100"/>
    </row>
    <row r="3" spans="1:10" ht="15.75" customHeight="1">
      <c r="A3" s="16" t="str">
        <f>"单位名称："&amp;"楚雄彝族自治州文化馆"</f>
        <v>单位名称：楚雄彝族自治州文化馆</v>
      </c>
      <c r="B3" s="34"/>
      <c r="C3" s="34"/>
      <c r="D3" s="34"/>
      <c r="E3" s="34"/>
      <c r="F3" s="35"/>
      <c r="G3" s="34"/>
      <c r="H3" s="35"/>
      <c r="I3" s="35"/>
      <c r="J3" s="35"/>
    </row>
    <row r="4" spans="1:10" ht="60" customHeight="1">
      <c r="A4" s="36" t="s">
        <v>358</v>
      </c>
      <c r="B4" s="36" t="s">
        <v>359</v>
      </c>
      <c r="C4" s="36" t="s">
        <v>360</v>
      </c>
      <c r="D4" s="36" t="s">
        <v>361</v>
      </c>
      <c r="E4" s="36" t="s">
        <v>362</v>
      </c>
      <c r="F4" s="36" t="s">
        <v>363</v>
      </c>
      <c r="G4" s="36" t="s">
        <v>364</v>
      </c>
      <c r="H4" s="36" t="s">
        <v>365</v>
      </c>
      <c r="I4" s="36" t="s">
        <v>366</v>
      </c>
      <c r="J4" s="36" t="s">
        <v>367</v>
      </c>
    </row>
    <row r="5" spans="1:10" ht="47.45" customHeight="1">
      <c r="A5" s="37">
        <v>1</v>
      </c>
      <c r="B5" s="37">
        <v>2</v>
      </c>
      <c r="C5" s="38">
        <v>3</v>
      </c>
      <c r="D5" s="37">
        <v>4</v>
      </c>
      <c r="E5" s="37">
        <v>5</v>
      </c>
      <c r="F5" s="37">
        <v>6</v>
      </c>
      <c r="G5" s="37">
        <v>7</v>
      </c>
      <c r="H5" s="37">
        <v>8</v>
      </c>
      <c r="I5" s="37">
        <v>9</v>
      </c>
      <c r="J5" s="37">
        <v>10</v>
      </c>
    </row>
    <row r="6" spans="1:10" ht="47.45" customHeight="1">
      <c r="A6" s="39" t="s">
        <v>114</v>
      </c>
      <c r="B6" s="39"/>
      <c r="C6" s="39"/>
      <c r="D6" s="39"/>
      <c r="E6" s="39"/>
      <c r="F6" s="39"/>
      <c r="G6" s="39"/>
      <c r="H6" s="39"/>
      <c r="I6" s="39"/>
      <c r="J6" s="39"/>
    </row>
    <row r="7" spans="1:10" ht="47.45" customHeight="1">
      <c r="A7" s="39" t="s">
        <v>339</v>
      </c>
      <c r="B7" s="40" t="s">
        <v>368</v>
      </c>
      <c r="C7" s="39"/>
      <c r="D7" s="39"/>
      <c r="E7" s="39"/>
      <c r="F7" s="39"/>
      <c r="G7" s="39"/>
      <c r="H7" s="39"/>
      <c r="I7" s="39"/>
      <c r="J7" s="39"/>
    </row>
    <row r="8" spans="1:10" ht="51.95" customHeight="1">
      <c r="A8" s="39"/>
      <c r="B8" s="39"/>
      <c r="C8" s="38" t="s">
        <v>369</v>
      </c>
      <c r="D8" s="38" t="s">
        <v>370</v>
      </c>
      <c r="E8" s="38" t="s">
        <v>371</v>
      </c>
      <c r="F8" s="38" t="s">
        <v>372</v>
      </c>
      <c r="G8" s="38" t="s">
        <v>373</v>
      </c>
      <c r="H8" s="38" t="s">
        <v>374</v>
      </c>
      <c r="I8" s="38" t="s">
        <v>375</v>
      </c>
      <c r="J8" s="40" t="s">
        <v>376</v>
      </c>
    </row>
    <row r="9" spans="1:10" ht="51.95" customHeight="1">
      <c r="A9" s="5"/>
      <c r="B9" s="5"/>
      <c r="C9" s="38" t="s">
        <v>369</v>
      </c>
      <c r="D9" s="38" t="s">
        <v>370</v>
      </c>
      <c r="E9" s="38" t="s">
        <v>377</v>
      </c>
      <c r="F9" s="38" t="s">
        <v>378</v>
      </c>
      <c r="G9" s="38" t="s">
        <v>379</v>
      </c>
      <c r="H9" s="38" t="s">
        <v>380</v>
      </c>
      <c r="I9" s="38" t="s">
        <v>375</v>
      </c>
      <c r="J9" s="40" t="s">
        <v>381</v>
      </c>
    </row>
    <row r="10" spans="1:10" ht="51.95" customHeight="1">
      <c r="A10" s="5"/>
      <c r="B10" s="5"/>
      <c r="C10" s="38" t="s">
        <v>369</v>
      </c>
      <c r="D10" s="38" t="s">
        <v>370</v>
      </c>
      <c r="E10" s="38" t="s">
        <v>382</v>
      </c>
      <c r="F10" s="38" t="s">
        <v>378</v>
      </c>
      <c r="G10" s="38" t="s">
        <v>383</v>
      </c>
      <c r="H10" s="38" t="s">
        <v>384</v>
      </c>
      <c r="I10" s="38" t="s">
        <v>375</v>
      </c>
      <c r="J10" s="40" t="s">
        <v>385</v>
      </c>
    </row>
    <row r="11" spans="1:10" ht="51.95" customHeight="1">
      <c r="A11" s="5"/>
      <c r="B11" s="5"/>
      <c r="C11" s="38" t="s">
        <v>369</v>
      </c>
      <c r="D11" s="38" t="s">
        <v>386</v>
      </c>
      <c r="E11" s="38" t="s">
        <v>387</v>
      </c>
      <c r="F11" s="38" t="s">
        <v>378</v>
      </c>
      <c r="G11" s="38" t="s">
        <v>388</v>
      </c>
      <c r="H11" s="38" t="s">
        <v>389</v>
      </c>
      <c r="I11" s="38" t="s">
        <v>375</v>
      </c>
      <c r="J11" s="40" t="s">
        <v>390</v>
      </c>
    </row>
    <row r="12" spans="1:10" ht="51.95" customHeight="1">
      <c r="A12" s="5"/>
      <c r="B12" s="5"/>
      <c r="C12" s="38" t="s">
        <v>391</v>
      </c>
      <c r="D12" s="38" t="s">
        <v>392</v>
      </c>
      <c r="E12" s="38" t="s">
        <v>393</v>
      </c>
      <c r="F12" s="38" t="s">
        <v>378</v>
      </c>
      <c r="G12" s="38" t="s">
        <v>134</v>
      </c>
      <c r="H12" s="38" t="s">
        <v>394</v>
      </c>
      <c r="I12" s="38" t="s">
        <v>375</v>
      </c>
      <c r="J12" s="40" t="s">
        <v>395</v>
      </c>
    </row>
    <row r="13" spans="1:10" ht="51.95" customHeight="1">
      <c r="A13" s="5"/>
      <c r="B13" s="5"/>
      <c r="C13" s="38" t="s">
        <v>391</v>
      </c>
      <c r="D13" s="38" t="s">
        <v>396</v>
      </c>
      <c r="E13" s="38" t="s">
        <v>397</v>
      </c>
      <c r="F13" s="38" t="s">
        <v>378</v>
      </c>
      <c r="G13" s="38" t="s">
        <v>398</v>
      </c>
      <c r="H13" s="38" t="s">
        <v>394</v>
      </c>
      <c r="I13" s="38" t="s">
        <v>375</v>
      </c>
      <c r="J13" s="40" t="s">
        <v>399</v>
      </c>
    </row>
    <row r="14" spans="1:10" ht="51.95" customHeight="1">
      <c r="A14" s="5"/>
      <c r="B14" s="5"/>
      <c r="C14" s="38" t="s">
        <v>400</v>
      </c>
      <c r="D14" s="38" t="s">
        <v>401</v>
      </c>
      <c r="E14" s="38" t="s">
        <v>402</v>
      </c>
      <c r="F14" s="38" t="s">
        <v>378</v>
      </c>
      <c r="G14" s="38" t="s">
        <v>398</v>
      </c>
      <c r="H14" s="38" t="s">
        <v>394</v>
      </c>
      <c r="I14" s="38" t="s">
        <v>375</v>
      </c>
      <c r="J14" s="40" t="s">
        <v>403</v>
      </c>
    </row>
    <row r="15" spans="1:10" ht="51.95" customHeight="1">
      <c r="A15" s="39" t="s">
        <v>344</v>
      </c>
      <c r="B15" s="40" t="s">
        <v>404</v>
      </c>
      <c r="C15" s="5"/>
      <c r="D15" s="5"/>
      <c r="E15" s="5"/>
      <c r="F15" s="5"/>
      <c r="G15" s="5"/>
      <c r="H15" s="5"/>
      <c r="I15" s="5"/>
      <c r="J15" s="5"/>
    </row>
    <row r="16" spans="1:10" ht="51.95" customHeight="1">
      <c r="A16" s="5"/>
      <c r="B16" s="5"/>
      <c r="C16" s="38" t="s">
        <v>369</v>
      </c>
      <c r="D16" s="38" t="s">
        <v>370</v>
      </c>
      <c r="E16" s="38" t="s">
        <v>405</v>
      </c>
      <c r="F16" s="38" t="s">
        <v>372</v>
      </c>
      <c r="G16" s="38" t="s">
        <v>373</v>
      </c>
      <c r="H16" s="38" t="s">
        <v>374</v>
      </c>
      <c r="I16" s="38" t="s">
        <v>375</v>
      </c>
      <c r="J16" s="40" t="s">
        <v>406</v>
      </c>
    </row>
    <row r="17" spans="1:10" ht="51.95" customHeight="1">
      <c r="A17" s="5"/>
      <c r="B17" s="5"/>
      <c r="C17" s="38" t="s">
        <v>391</v>
      </c>
      <c r="D17" s="38" t="s">
        <v>392</v>
      </c>
      <c r="E17" s="38" t="s">
        <v>407</v>
      </c>
      <c r="F17" s="38" t="s">
        <v>372</v>
      </c>
      <c r="G17" s="38" t="s">
        <v>408</v>
      </c>
      <c r="H17" s="38" t="s">
        <v>409</v>
      </c>
      <c r="I17" s="38" t="s">
        <v>410</v>
      </c>
      <c r="J17" s="40" t="s">
        <v>411</v>
      </c>
    </row>
    <row r="18" spans="1:10" ht="51.95" customHeight="1">
      <c r="A18" s="5"/>
      <c r="B18" s="5"/>
      <c r="C18" s="38" t="s">
        <v>400</v>
      </c>
      <c r="D18" s="38" t="s">
        <v>401</v>
      </c>
      <c r="E18" s="38" t="s">
        <v>412</v>
      </c>
      <c r="F18" s="38" t="s">
        <v>378</v>
      </c>
      <c r="G18" s="38" t="s">
        <v>398</v>
      </c>
      <c r="H18" s="38" t="s">
        <v>394</v>
      </c>
      <c r="I18" s="38" t="s">
        <v>375</v>
      </c>
      <c r="J18" s="40" t="s">
        <v>413</v>
      </c>
    </row>
    <row r="19" spans="1:10" ht="51.95" customHeight="1">
      <c r="A19" s="39" t="s">
        <v>347</v>
      </c>
      <c r="B19" s="40" t="s">
        <v>414</v>
      </c>
      <c r="C19" s="5"/>
      <c r="D19" s="5"/>
      <c r="E19" s="5"/>
      <c r="F19" s="5"/>
      <c r="G19" s="5"/>
      <c r="H19" s="5"/>
      <c r="I19" s="5"/>
      <c r="J19" s="5"/>
    </row>
    <row r="20" spans="1:10" ht="51.95" customHeight="1">
      <c r="A20" s="5"/>
      <c r="B20" s="5"/>
      <c r="C20" s="38" t="s">
        <v>369</v>
      </c>
      <c r="D20" s="38" t="s">
        <v>370</v>
      </c>
      <c r="E20" s="38" t="s">
        <v>415</v>
      </c>
      <c r="F20" s="38" t="s">
        <v>372</v>
      </c>
      <c r="G20" s="38" t="s">
        <v>416</v>
      </c>
      <c r="H20" s="38" t="s">
        <v>417</v>
      </c>
      <c r="I20" s="38" t="s">
        <v>375</v>
      </c>
      <c r="J20" s="40" t="s">
        <v>418</v>
      </c>
    </row>
    <row r="21" spans="1:10" ht="51.95" customHeight="1">
      <c r="A21" s="5"/>
      <c r="B21" s="5"/>
      <c r="C21" s="38" t="s">
        <v>369</v>
      </c>
      <c r="D21" s="38" t="s">
        <v>386</v>
      </c>
      <c r="E21" s="38" t="s">
        <v>419</v>
      </c>
      <c r="F21" s="38" t="s">
        <v>372</v>
      </c>
      <c r="G21" s="38" t="s">
        <v>420</v>
      </c>
      <c r="H21" s="38" t="s">
        <v>394</v>
      </c>
      <c r="I21" s="38" t="s">
        <v>375</v>
      </c>
      <c r="J21" s="40" t="s">
        <v>419</v>
      </c>
    </row>
    <row r="22" spans="1:10" ht="51.95" customHeight="1">
      <c r="A22" s="5"/>
      <c r="B22" s="5"/>
      <c r="C22" s="38" t="s">
        <v>369</v>
      </c>
      <c r="D22" s="38" t="s">
        <v>386</v>
      </c>
      <c r="E22" s="38" t="s">
        <v>421</v>
      </c>
      <c r="F22" s="38" t="s">
        <v>372</v>
      </c>
      <c r="G22" s="38" t="s">
        <v>420</v>
      </c>
      <c r="H22" s="38" t="s">
        <v>394</v>
      </c>
      <c r="I22" s="38" t="s">
        <v>375</v>
      </c>
      <c r="J22" s="40" t="s">
        <v>422</v>
      </c>
    </row>
    <row r="23" spans="1:10" ht="51.95" customHeight="1">
      <c r="A23" s="5"/>
      <c r="B23" s="5"/>
      <c r="C23" s="38" t="s">
        <v>391</v>
      </c>
      <c r="D23" s="38" t="s">
        <v>392</v>
      </c>
      <c r="E23" s="38" t="s">
        <v>423</v>
      </c>
      <c r="F23" s="38" t="s">
        <v>424</v>
      </c>
      <c r="G23" s="38" t="s">
        <v>425</v>
      </c>
      <c r="H23" s="38" t="s">
        <v>394</v>
      </c>
      <c r="I23" s="38" t="s">
        <v>375</v>
      </c>
      <c r="J23" s="40" t="s">
        <v>426</v>
      </c>
    </row>
    <row r="24" spans="1:10" ht="51.95" customHeight="1">
      <c r="A24" s="5"/>
      <c r="B24" s="5"/>
      <c r="C24" s="38" t="s">
        <v>391</v>
      </c>
      <c r="D24" s="38" t="s">
        <v>392</v>
      </c>
      <c r="E24" s="38" t="s">
        <v>427</v>
      </c>
      <c r="F24" s="38" t="s">
        <v>378</v>
      </c>
      <c r="G24" s="38" t="s">
        <v>428</v>
      </c>
      <c r="H24" s="38" t="s">
        <v>394</v>
      </c>
      <c r="I24" s="38" t="s">
        <v>375</v>
      </c>
      <c r="J24" s="40" t="s">
        <v>429</v>
      </c>
    </row>
    <row r="25" spans="1:10" ht="51.95" customHeight="1">
      <c r="A25" s="5"/>
      <c r="B25" s="5"/>
      <c r="C25" s="38" t="s">
        <v>391</v>
      </c>
      <c r="D25" s="38" t="s">
        <v>392</v>
      </c>
      <c r="E25" s="38" t="s">
        <v>430</v>
      </c>
      <c r="F25" s="38" t="s">
        <v>378</v>
      </c>
      <c r="G25" s="38" t="s">
        <v>428</v>
      </c>
      <c r="H25" s="38" t="s">
        <v>394</v>
      </c>
      <c r="I25" s="38" t="s">
        <v>375</v>
      </c>
      <c r="J25" s="40" t="s">
        <v>431</v>
      </c>
    </row>
    <row r="26" spans="1:10" ht="51.95" customHeight="1">
      <c r="A26" s="5"/>
      <c r="B26" s="5"/>
      <c r="C26" s="38" t="s">
        <v>391</v>
      </c>
      <c r="D26" s="38" t="s">
        <v>432</v>
      </c>
      <c r="E26" s="38" t="s">
        <v>433</v>
      </c>
      <c r="F26" s="38" t="s">
        <v>372</v>
      </c>
      <c r="G26" s="38" t="s">
        <v>420</v>
      </c>
      <c r="H26" s="38" t="s">
        <v>394</v>
      </c>
      <c r="I26" s="38" t="s">
        <v>375</v>
      </c>
      <c r="J26" s="40" t="s">
        <v>434</v>
      </c>
    </row>
    <row r="27" spans="1:10" ht="51.95" customHeight="1">
      <c r="A27" s="5"/>
      <c r="B27" s="5"/>
      <c r="C27" s="38" t="s">
        <v>391</v>
      </c>
      <c r="D27" s="38" t="s">
        <v>432</v>
      </c>
      <c r="E27" s="38" t="s">
        <v>435</v>
      </c>
      <c r="F27" s="38" t="s">
        <v>378</v>
      </c>
      <c r="G27" s="38" t="s">
        <v>436</v>
      </c>
      <c r="H27" s="38" t="s">
        <v>394</v>
      </c>
      <c r="I27" s="38" t="s">
        <v>375</v>
      </c>
      <c r="J27" s="40" t="s">
        <v>437</v>
      </c>
    </row>
    <row r="28" spans="1:10" ht="51.95" customHeight="1">
      <c r="A28" s="5"/>
      <c r="B28" s="5"/>
      <c r="C28" s="38" t="s">
        <v>391</v>
      </c>
      <c r="D28" s="38" t="s">
        <v>396</v>
      </c>
      <c r="E28" s="38" t="s">
        <v>438</v>
      </c>
      <c r="F28" s="38" t="s">
        <v>372</v>
      </c>
      <c r="G28" s="38" t="s">
        <v>439</v>
      </c>
      <c r="H28" s="38" t="s">
        <v>409</v>
      </c>
      <c r="I28" s="38" t="s">
        <v>410</v>
      </c>
      <c r="J28" s="40" t="s">
        <v>438</v>
      </c>
    </row>
    <row r="29" spans="1:10" ht="51.95" customHeight="1">
      <c r="A29" s="5"/>
      <c r="B29" s="5"/>
      <c r="C29" s="38" t="s">
        <v>391</v>
      </c>
      <c r="D29" s="38" t="s">
        <v>396</v>
      </c>
      <c r="E29" s="38" t="s">
        <v>440</v>
      </c>
      <c r="F29" s="38" t="s">
        <v>378</v>
      </c>
      <c r="G29" s="38" t="s">
        <v>428</v>
      </c>
      <c r="H29" s="38" t="s">
        <v>394</v>
      </c>
      <c r="I29" s="38" t="s">
        <v>375</v>
      </c>
      <c r="J29" s="40" t="s">
        <v>441</v>
      </c>
    </row>
    <row r="30" spans="1:10" ht="51.95" customHeight="1">
      <c r="A30" s="5"/>
      <c r="B30" s="5"/>
      <c r="C30" s="38" t="s">
        <v>391</v>
      </c>
      <c r="D30" s="38" t="s">
        <v>396</v>
      </c>
      <c r="E30" s="38" t="s">
        <v>442</v>
      </c>
      <c r="F30" s="38" t="s">
        <v>372</v>
      </c>
      <c r="G30" s="38" t="s">
        <v>443</v>
      </c>
      <c r="H30" s="38" t="s">
        <v>409</v>
      </c>
      <c r="I30" s="38" t="s">
        <v>410</v>
      </c>
      <c r="J30" s="40" t="s">
        <v>442</v>
      </c>
    </row>
    <row r="31" spans="1:10" ht="51.95" customHeight="1">
      <c r="A31" s="5"/>
      <c r="B31" s="5"/>
      <c r="C31" s="38" t="s">
        <v>400</v>
      </c>
      <c r="D31" s="38" t="s">
        <v>401</v>
      </c>
      <c r="E31" s="38" t="s">
        <v>444</v>
      </c>
      <c r="F31" s="38" t="s">
        <v>378</v>
      </c>
      <c r="G31" s="38" t="s">
        <v>398</v>
      </c>
      <c r="H31" s="38" t="s">
        <v>394</v>
      </c>
      <c r="I31" s="38" t="s">
        <v>375</v>
      </c>
      <c r="J31" s="40" t="s">
        <v>445</v>
      </c>
    </row>
  </sheetData>
  <mergeCells count="2">
    <mergeCell ref="A1:J1"/>
    <mergeCell ref="A2:J2"/>
  </mergeCells>
  <phoneticPr fontId="37"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9"/>
  <sheetViews>
    <sheetView showZeros="0" workbookViewId="0">
      <selection activeCell="B21" sqref="B21"/>
    </sheetView>
  </sheetViews>
  <sheetFormatPr defaultColWidth="10.75" defaultRowHeight="12" customHeight="1"/>
  <cols>
    <col min="1" max="2" width="69.25" customWidth="1"/>
    <col min="3" max="4" width="22.125" customWidth="1"/>
    <col min="5" max="5" width="55" customWidth="1"/>
    <col min="6" max="6" width="12" customWidth="1"/>
    <col min="7" max="7" width="18.875" customWidth="1"/>
    <col min="8" max="8" width="12" customWidth="1"/>
    <col min="9" max="9" width="18.875" customWidth="1"/>
    <col min="10" max="10" width="53" customWidth="1"/>
  </cols>
  <sheetData>
    <row r="1" spans="1:10" ht="15.75" customHeight="1">
      <c r="A1" s="103" t="s">
        <v>28</v>
      </c>
      <c r="B1" s="101"/>
      <c r="C1" s="101"/>
      <c r="D1" s="101"/>
      <c r="E1" s="101"/>
      <c r="F1" s="101"/>
      <c r="G1" s="101"/>
      <c r="H1" s="101"/>
      <c r="I1" s="101"/>
      <c r="J1" s="101" t="s">
        <v>357</v>
      </c>
    </row>
    <row r="2" spans="1:10" ht="45" customHeight="1">
      <c r="A2" s="100" t="str">
        <f>"2025"&amp;"年部门项目支出绩效目标表(另文下达)"</f>
        <v>2025年部门项目支出绩效目标表(另文下达)</v>
      </c>
      <c r="B2" s="100"/>
      <c r="C2" s="100"/>
      <c r="D2" s="100"/>
      <c r="E2" s="100"/>
      <c r="F2" s="100"/>
      <c r="G2" s="100"/>
      <c r="H2" s="100"/>
      <c r="I2" s="100"/>
      <c r="J2" s="100"/>
    </row>
    <row r="3" spans="1:10" ht="15.75" customHeight="1">
      <c r="A3" s="16" t="str">
        <f>"单位名称："&amp;"楚雄彝族自治州文化馆"</f>
        <v>单位名称：楚雄彝族自治州文化馆</v>
      </c>
      <c r="B3" s="34"/>
      <c r="C3" s="34"/>
      <c r="D3" s="34"/>
      <c r="E3" s="34"/>
      <c r="F3" s="35"/>
      <c r="G3" s="34"/>
      <c r="H3" s="35"/>
      <c r="I3" s="35"/>
      <c r="J3" s="35"/>
    </row>
    <row r="4" spans="1:10" ht="60" customHeight="1">
      <c r="A4" s="36" t="s">
        <v>358</v>
      </c>
      <c r="B4" s="36" t="s">
        <v>359</v>
      </c>
      <c r="C4" s="36" t="s">
        <v>360</v>
      </c>
      <c r="D4" s="36" t="s">
        <v>361</v>
      </c>
      <c r="E4" s="36" t="s">
        <v>362</v>
      </c>
      <c r="F4" s="36" t="s">
        <v>363</v>
      </c>
      <c r="G4" s="36" t="s">
        <v>364</v>
      </c>
      <c r="H4" s="36" t="s">
        <v>365</v>
      </c>
      <c r="I4" s="36" t="s">
        <v>366</v>
      </c>
      <c r="J4" s="36" t="s">
        <v>367</v>
      </c>
    </row>
    <row r="5" spans="1:10" ht="47.45" customHeight="1">
      <c r="A5" s="37">
        <v>1</v>
      </c>
      <c r="B5" s="37">
        <v>2</v>
      </c>
      <c r="C5" s="38">
        <v>3</v>
      </c>
      <c r="D5" s="37">
        <v>4</v>
      </c>
      <c r="E5" s="37">
        <v>5</v>
      </c>
      <c r="F5" s="37">
        <v>6</v>
      </c>
      <c r="G5" s="37">
        <v>7</v>
      </c>
      <c r="H5" s="37">
        <v>8</v>
      </c>
      <c r="I5" s="37">
        <v>9</v>
      </c>
      <c r="J5" s="37">
        <v>10</v>
      </c>
    </row>
    <row r="6" spans="1:10" ht="47.45" customHeight="1">
      <c r="A6" s="39"/>
      <c r="B6" s="39"/>
      <c r="C6" s="39"/>
      <c r="D6" s="39"/>
      <c r="E6" s="39"/>
      <c r="F6" s="39"/>
      <c r="G6" s="39"/>
      <c r="H6" s="39"/>
      <c r="I6" s="39"/>
      <c r="J6" s="39"/>
    </row>
    <row r="7" spans="1:10" ht="47.45" customHeight="1">
      <c r="A7" s="39"/>
      <c r="B7" s="40"/>
      <c r="C7" s="39"/>
      <c r="D7" s="39"/>
      <c r="E7" s="39"/>
      <c r="F7" s="39"/>
      <c r="G7" s="39"/>
      <c r="H7" s="39"/>
      <c r="I7" s="39"/>
      <c r="J7" s="39"/>
    </row>
    <row r="8" spans="1:10" ht="51.95" customHeight="1">
      <c r="A8" s="39"/>
      <c r="B8" s="39"/>
      <c r="C8" s="38"/>
      <c r="D8" s="38"/>
      <c r="E8" s="38"/>
      <c r="F8" s="38"/>
      <c r="G8" s="38"/>
      <c r="H8" s="38"/>
      <c r="I8" s="38"/>
      <c r="J8" s="40"/>
    </row>
    <row r="9" spans="1:10" ht="29.25" customHeight="1">
      <c r="A9" t="s">
        <v>508</v>
      </c>
    </row>
  </sheetData>
  <mergeCells count="2">
    <mergeCell ref="A1:J1"/>
    <mergeCell ref="A2:J2"/>
  </mergeCells>
  <phoneticPr fontId="37"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
  <sheetViews>
    <sheetView showZeros="0" workbookViewId="0">
      <selection activeCell="B18" sqref="B18"/>
    </sheetView>
  </sheetViews>
  <sheetFormatPr defaultColWidth="10.75" defaultRowHeight="14.25" customHeight="1"/>
  <cols>
    <col min="1" max="1" width="37.625" customWidth="1"/>
    <col min="2" max="2" width="29.125" customWidth="1"/>
    <col min="3" max="3" width="47.25" customWidth="1"/>
    <col min="4" max="4" width="21.875" customWidth="1"/>
    <col min="5" max="5" width="24.25" customWidth="1"/>
    <col min="6" max="6" width="23.625" customWidth="1"/>
  </cols>
  <sheetData>
    <row r="1" spans="1:6" ht="15.75" customHeight="1">
      <c r="A1" s="12"/>
      <c r="B1" s="12">
        <v>0</v>
      </c>
      <c r="C1" s="12"/>
      <c r="D1" s="12"/>
      <c r="E1" s="12"/>
      <c r="F1" s="11" t="s">
        <v>30</v>
      </c>
    </row>
    <row r="2" spans="1:6" ht="45" customHeight="1">
      <c r="A2" s="105" t="s">
        <v>31</v>
      </c>
      <c r="B2" s="105"/>
      <c r="C2" s="105"/>
      <c r="D2" s="105"/>
      <c r="E2" s="105"/>
      <c r="F2" s="105"/>
    </row>
    <row r="3" spans="1:6" ht="19.5" customHeight="1">
      <c r="A3" s="115" t="str">
        <f>"单位名称："&amp;"楚雄彝族自治州文化馆"</f>
        <v>单位名称：楚雄彝族自治州文化馆</v>
      </c>
      <c r="B3" s="115"/>
      <c r="C3" s="115"/>
      <c r="D3" s="12"/>
      <c r="E3" s="12"/>
      <c r="F3" s="11" t="s">
        <v>46</v>
      </c>
    </row>
    <row r="4" spans="1:6" ht="19.5" customHeight="1">
      <c r="A4" s="116" t="s">
        <v>238</v>
      </c>
      <c r="B4" s="116" t="s">
        <v>115</v>
      </c>
      <c r="C4" s="116" t="s">
        <v>116</v>
      </c>
      <c r="D4" s="116" t="s">
        <v>446</v>
      </c>
      <c r="E4" s="116"/>
      <c r="F4" s="116"/>
    </row>
    <row r="5" spans="1:6" ht="18.75" customHeight="1">
      <c r="A5" s="116"/>
      <c r="B5" s="116"/>
      <c r="C5" s="116"/>
      <c r="D5" s="3" t="s">
        <v>100</v>
      </c>
      <c r="E5" s="3" t="s">
        <v>118</v>
      </c>
      <c r="F5" s="3" t="s">
        <v>119</v>
      </c>
    </row>
    <row r="6" spans="1:6" ht="17.25" customHeight="1">
      <c r="A6" s="9">
        <v>1</v>
      </c>
      <c r="B6" s="33" t="s">
        <v>126</v>
      </c>
      <c r="C6" s="9">
        <v>3</v>
      </c>
      <c r="D6" s="9">
        <v>4</v>
      </c>
      <c r="E6" s="9">
        <v>5</v>
      </c>
      <c r="F6" s="9">
        <v>6</v>
      </c>
    </row>
    <row r="7" spans="1:6" ht="22.5" customHeight="1">
      <c r="A7" s="5"/>
      <c r="B7" s="5"/>
      <c r="C7" s="5"/>
      <c r="D7" s="6"/>
      <c r="E7" s="6"/>
      <c r="F7" s="6"/>
    </row>
    <row r="8" spans="1:6" ht="22.5" customHeight="1">
      <c r="A8" s="5"/>
      <c r="B8" s="5"/>
      <c r="C8" s="5"/>
      <c r="D8" s="6"/>
      <c r="E8" s="6"/>
      <c r="F8" s="6"/>
    </row>
    <row r="9" spans="1:6" ht="22.5" customHeight="1">
      <c r="A9" s="102" t="s">
        <v>100</v>
      </c>
      <c r="B9" s="102"/>
      <c r="C9" s="102"/>
      <c r="D9" s="6"/>
      <c r="E9" s="6"/>
      <c r="F9" s="6"/>
    </row>
    <row r="10" spans="1:6" ht="25.5" customHeight="1">
      <c r="A10" t="s">
        <v>509</v>
      </c>
    </row>
  </sheetData>
  <mergeCells count="7">
    <mergeCell ref="A2:F2"/>
    <mergeCell ref="A3:C3"/>
    <mergeCell ref="D4:F4"/>
    <mergeCell ref="A9:C9"/>
    <mergeCell ref="A4:A5"/>
    <mergeCell ref="B4:B5"/>
    <mergeCell ref="C4:C5"/>
  </mergeCells>
  <phoneticPr fontId="37"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15"/>
  <sheetViews>
    <sheetView showGridLines="0" showZeros="0" workbookViewId="0">
      <selection activeCell="C24" sqref="C24"/>
    </sheetView>
  </sheetViews>
  <sheetFormatPr defaultColWidth="10" defaultRowHeight="12.75" customHeight="1"/>
  <cols>
    <col min="1" max="3" width="38.5" customWidth="1"/>
    <col min="4" max="17" width="12.875" customWidth="1"/>
  </cols>
  <sheetData>
    <row r="1" spans="1:17" ht="17.25" customHeight="1">
      <c r="A1" s="16"/>
      <c r="B1" s="16"/>
      <c r="C1" s="16"/>
      <c r="D1" s="16"/>
      <c r="E1" s="16"/>
      <c r="F1" s="16"/>
      <c r="G1" s="16"/>
      <c r="H1" s="16"/>
      <c r="I1" s="16"/>
      <c r="J1" s="16"/>
      <c r="K1" s="16"/>
      <c r="L1" s="16"/>
      <c r="M1" s="16"/>
      <c r="N1" s="16"/>
      <c r="O1" s="16"/>
      <c r="P1" s="16"/>
      <c r="Q1" s="32" t="s">
        <v>32</v>
      </c>
    </row>
    <row r="2" spans="1:17" ht="45" customHeight="1">
      <c r="A2" s="100" t="s">
        <v>33</v>
      </c>
      <c r="B2" s="100"/>
      <c r="C2" s="100"/>
      <c r="D2" s="100"/>
      <c r="E2" s="100"/>
      <c r="F2" s="100"/>
      <c r="G2" s="100"/>
      <c r="H2" s="100"/>
      <c r="I2" s="100"/>
      <c r="J2" s="100"/>
      <c r="K2" s="100"/>
      <c r="L2" s="100"/>
      <c r="M2" s="100"/>
      <c r="N2" s="100"/>
      <c r="O2" s="100"/>
      <c r="P2" s="100"/>
      <c r="Q2" s="100"/>
    </row>
    <row r="3" spans="1:17" ht="18.75" customHeight="1">
      <c r="A3" s="16" t="str">
        <f>"单位名称："&amp;"楚雄彝族自治州文化馆"</f>
        <v>单位名称：楚雄彝族自治州文化馆</v>
      </c>
      <c r="B3" s="16"/>
      <c r="C3" s="16"/>
      <c r="D3" s="16"/>
      <c r="E3" s="16"/>
      <c r="F3" s="16"/>
      <c r="G3" s="16"/>
      <c r="H3" s="16"/>
      <c r="I3" s="16"/>
      <c r="J3" s="16"/>
      <c r="K3" s="16"/>
      <c r="L3" s="16"/>
      <c r="M3" s="16"/>
      <c r="N3" s="16"/>
      <c r="O3" s="16"/>
      <c r="P3" s="16"/>
      <c r="Q3" s="19" t="s">
        <v>97</v>
      </c>
    </row>
    <row r="4" spans="1:17" ht="22.5" customHeight="1">
      <c r="A4" s="117" t="s">
        <v>447</v>
      </c>
      <c r="B4" s="117" t="s">
        <v>448</v>
      </c>
      <c r="C4" s="117" t="s">
        <v>449</v>
      </c>
      <c r="D4" s="117" t="s">
        <v>450</v>
      </c>
      <c r="E4" s="117" t="s">
        <v>451</v>
      </c>
      <c r="F4" s="117" t="s">
        <v>452</v>
      </c>
      <c r="G4" s="117" t="s">
        <v>251</v>
      </c>
      <c r="H4" s="117"/>
      <c r="I4" s="117"/>
      <c r="J4" s="117"/>
      <c r="K4" s="117"/>
      <c r="L4" s="117"/>
      <c r="M4" s="117"/>
      <c r="N4" s="117"/>
      <c r="O4" s="117"/>
      <c r="P4" s="117"/>
      <c r="Q4" s="117"/>
    </row>
    <row r="5" spans="1:17" ht="22.5" customHeight="1">
      <c r="A5" s="117"/>
      <c r="B5" s="117" t="s">
        <v>453</v>
      </c>
      <c r="C5" s="117" t="s">
        <v>454</v>
      </c>
      <c r="D5" s="117" t="s">
        <v>450</v>
      </c>
      <c r="E5" s="117" t="s">
        <v>455</v>
      </c>
      <c r="F5" s="117"/>
      <c r="G5" s="117" t="s">
        <v>100</v>
      </c>
      <c r="H5" s="117" t="s">
        <v>103</v>
      </c>
      <c r="I5" s="117" t="s">
        <v>456</v>
      </c>
      <c r="J5" s="117" t="s">
        <v>457</v>
      </c>
      <c r="K5" s="117" t="s">
        <v>458</v>
      </c>
      <c r="L5" s="117" t="s">
        <v>107</v>
      </c>
      <c r="M5" s="117"/>
      <c r="N5" s="117"/>
      <c r="O5" s="117"/>
      <c r="P5" s="117"/>
      <c r="Q5" s="117"/>
    </row>
    <row r="6" spans="1:17" ht="23.65" customHeight="1">
      <c r="A6" s="117"/>
      <c r="B6" s="117"/>
      <c r="C6" s="117"/>
      <c r="D6" s="117"/>
      <c r="E6" s="117"/>
      <c r="F6" s="117"/>
      <c r="G6" s="117"/>
      <c r="H6" s="117"/>
      <c r="I6" s="117" t="s">
        <v>102</v>
      </c>
      <c r="J6" s="117"/>
      <c r="K6" s="117"/>
      <c r="L6" s="28" t="s">
        <v>102</v>
      </c>
      <c r="M6" s="28" t="s">
        <v>108</v>
      </c>
      <c r="N6" s="28" t="s">
        <v>109</v>
      </c>
      <c r="O6" s="28" t="s">
        <v>110</v>
      </c>
      <c r="P6" s="28" t="s">
        <v>111</v>
      </c>
      <c r="Q6" s="28" t="s">
        <v>112</v>
      </c>
    </row>
    <row r="7" spans="1:17" ht="22.5" customHeight="1">
      <c r="A7" s="29">
        <v>1</v>
      </c>
      <c r="B7" s="29">
        <v>2</v>
      </c>
      <c r="C7" s="29">
        <v>3</v>
      </c>
      <c r="D7" s="29">
        <v>4</v>
      </c>
      <c r="E7" s="29">
        <v>5</v>
      </c>
      <c r="F7" s="29">
        <v>6</v>
      </c>
      <c r="G7" s="29">
        <v>7</v>
      </c>
      <c r="H7" s="29">
        <v>8</v>
      </c>
      <c r="I7" s="29">
        <v>9</v>
      </c>
      <c r="J7" s="29">
        <v>10</v>
      </c>
      <c r="K7" s="29">
        <v>11</v>
      </c>
      <c r="L7" s="29">
        <v>12</v>
      </c>
      <c r="M7" s="29">
        <v>13</v>
      </c>
      <c r="N7" s="29">
        <v>14</v>
      </c>
      <c r="O7" s="29">
        <v>15</v>
      </c>
      <c r="P7" s="29">
        <v>16</v>
      </c>
      <c r="Q7" s="29">
        <v>17</v>
      </c>
    </row>
    <row r="8" spans="1:17" ht="22.5" customHeight="1">
      <c r="A8" s="30" t="s">
        <v>347</v>
      </c>
      <c r="B8" s="30"/>
      <c r="C8" s="30"/>
      <c r="D8" s="30"/>
      <c r="E8" s="31">
        <v>1</v>
      </c>
      <c r="F8" s="31">
        <v>1300000</v>
      </c>
      <c r="G8" s="31">
        <v>1300000</v>
      </c>
      <c r="H8" s="31">
        <v>1300000</v>
      </c>
      <c r="I8" s="31"/>
      <c r="J8" s="31"/>
      <c r="K8" s="31"/>
      <c r="L8" s="31"/>
      <c r="M8" s="31"/>
      <c r="N8" s="31"/>
      <c r="O8" s="31"/>
      <c r="P8" s="31"/>
      <c r="Q8" s="31"/>
    </row>
    <row r="9" spans="1:17" ht="22.5" customHeight="1">
      <c r="A9" s="30"/>
      <c r="B9" s="30" t="s">
        <v>459</v>
      </c>
      <c r="C9" s="30" t="s">
        <v>460</v>
      </c>
      <c r="D9" s="83" t="s">
        <v>516</v>
      </c>
      <c r="E9" s="31">
        <v>1</v>
      </c>
      <c r="F9" s="31">
        <v>1300000</v>
      </c>
      <c r="G9" s="31">
        <v>1300000</v>
      </c>
      <c r="H9" s="31">
        <v>1300000</v>
      </c>
      <c r="I9" s="31"/>
      <c r="J9" s="31"/>
      <c r="K9" s="31"/>
      <c r="L9" s="31"/>
      <c r="M9" s="31"/>
      <c r="N9" s="31"/>
      <c r="O9" s="31"/>
      <c r="P9" s="31"/>
      <c r="Q9" s="31"/>
    </row>
    <row r="10" spans="1:17" ht="22.5" customHeight="1">
      <c r="A10" s="30" t="s">
        <v>298</v>
      </c>
      <c r="B10" s="5"/>
      <c r="C10" s="5"/>
      <c r="D10" s="5"/>
      <c r="E10" s="31">
        <v>3</v>
      </c>
      <c r="F10" s="31">
        <v>18000</v>
      </c>
      <c r="G10" s="31">
        <v>18000</v>
      </c>
      <c r="H10" s="31">
        <v>18000</v>
      </c>
      <c r="I10" s="31"/>
      <c r="J10" s="31"/>
      <c r="K10" s="31"/>
      <c r="L10" s="31"/>
      <c r="M10" s="31"/>
      <c r="N10" s="31"/>
      <c r="O10" s="31"/>
      <c r="P10" s="31"/>
      <c r="Q10" s="31"/>
    </row>
    <row r="11" spans="1:17" ht="22.5" customHeight="1">
      <c r="A11" s="5"/>
      <c r="B11" s="30" t="s">
        <v>461</v>
      </c>
      <c r="C11" s="30" t="s">
        <v>462</v>
      </c>
      <c r="D11" s="83" t="s">
        <v>517</v>
      </c>
      <c r="E11" s="31">
        <v>1</v>
      </c>
      <c r="F11" s="31">
        <v>2600</v>
      </c>
      <c r="G11" s="31">
        <v>2600</v>
      </c>
      <c r="H11" s="31">
        <v>2600</v>
      </c>
      <c r="I11" s="31"/>
      <c r="J11" s="31"/>
      <c r="K11" s="31"/>
      <c r="L11" s="31"/>
      <c r="M11" s="31"/>
      <c r="N11" s="31"/>
      <c r="O11" s="31"/>
      <c r="P11" s="31"/>
      <c r="Q11" s="31"/>
    </row>
    <row r="12" spans="1:17" ht="22.5" customHeight="1">
      <c r="A12" s="5"/>
      <c r="B12" s="30" t="s">
        <v>463</v>
      </c>
      <c r="C12" s="30" t="s">
        <v>464</v>
      </c>
      <c r="D12" s="83" t="s">
        <v>517</v>
      </c>
      <c r="E12" s="31">
        <v>1</v>
      </c>
      <c r="F12" s="31">
        <v>8000</v>
      </c>
      <c r="G12" s="31">
        <v>8000</v>
      </c>
      <c r="H12" s="31">
        <v>8000</v>
      </c>
      <c r="I12" s="31"/>
      <c r="J12" s="31"/>
      <c r="K12" s="31"/>
      <c r="L12" s="31"/>
      <c r="M12" s="31"/>
      <c r="N12" s="31"/>
      <c r="O12" s="31"/>
      <c r="P12" s="31"/>
      <c r="Q12" s="31"/>
    </row>
    <row r="13" spans="1:17" ht="22.5" customHeight="1">
      <c r="A13" s="5"/>
      <c r="B13" s="30" t="s">
        <v>465</v>
      </c>
      <c r="C13" s="30" t="s">
        <v>466</v>
      </c>
      <c r="D13" s="83" t="s">
        <v>517</v>
      </c>
      <c r="E13" s="31">
        <v>1</v>
      </c>
      <c r="F13" s="31">
        <v>7400</v>
      </c>
      <c r="G13" s="31">
        <v>7400</v>
      </c>
      <c r="H13" s="31">
        <v>7400</v>
      </c>
      <c r="I13" s="31"/>
      <c r="J13" s="31"/>
      <c r="K13" s="31"/>
      <c r="L13" s="31"/>
      <c r="M13" s="31"/>
      <c r="N13" s="31"/>
      <c r="O13" s="31"/>
      <c r="P13" s="31"/>
      <c r="Q13" s="31"/>
    </row>
    <row r="14" spans="1:17" ht="22.5" customHeight="1">
      <c r="A14" s="118" t="s">
        <v>100</v>
      </c>
      <c r="B14" s="118"/>
      <c r="C14" s="118"/>
      <c r="D14" s="118"/>
      <c r="E14" s="118"/>
      <c r="F14" s="31">
        <v>1318000</v>
      </c>
      <c r="G14" s="31">
        <v>1318000</v>
      </c>
      <c r="H14" s="31">
        <v>1318000</v>
      </c>
      <c r="I14" s="31"/>
      <c r="J14" s="31"/>
      <c r="K14" s="31"/>
      <c r="L14" s="31"/>
      <c r="M14" s="31"/>
      <c r="N14" s="31"/>
      <c r="O14" s="31"/>
      <c r="P14" s="31"/>
      <c r="Q14" s="31"/>
    </row>
    <row r="15" spans="1:17" ht="34.5" customHeight="1"/>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honeticPr fontId="37"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R11"/>
  <sheetViews>
    <sheetView showZeros="0" workbookViewId="0">
      <selection activeCell="C21" sqref="C21"/>
    </sheetView>
  </sheetViews>
  <sheetFormatPr defaultColWidth="10.25" defaultRowHeight="14.25" customHeight="1"/>
  <cols>
    <col min="1" max="1" width="46.875" customWidth="1"/>
    <col min="2" max="2" width="27.5" customWidth="1"/>
    <col min="3" max="3" width="28" customWidth="1"/>
    <col min="4" max="4" width="13.5" customWidth="1"/>
    <col min="5" max="5" width="21.75" customWidth="1"/>
    <col min="6" max="6" width="24.625" customWidth="1"/>
    <col min="7" max="7" width="30.125" customWidth="1"/>
    <col min="8" max="18" width="12.875" customWidth="1"/>
  </cols>
  <sheetData>
    <row r="1" spans="1:18" ht="23.65" customHeight="1">
      <c r="A1" s="22"/>
      <c r="B1" s="22"/>
      <c r="C1" s="22"/>
      <c r="D1" s="22"/>
      <c r="E1" s="22"/>
      <c r="F1" s="22"/>
      <c r="G1" s="22"/>
      <c r="H1" s="22"/>
      <c r="I1" s="22"/>
      <c r="J1" s="22"/>
      <c r="K1" s="22"/>
      <c r="L1" s="22"/>
      <c r="M1" s="22"/>
      <c r="N1" s="22"/>
      <c r="O1" s="22"/>
      <c r="P1" s="22"/>
      <c r="Q1" s="22"/>
      <c r="R1" s="27" t="s">
        <v>34</v>
      </c>
    </row>
    <row r="2" spans="1:18" ht="49.9" customHeight="1">
      <c r="A2" s="121" t="str">
        <f>"2025"&amp;"年部门政府购买服务预算表"</f>
        <v>2025年部门政府购买服务预算表</v>
      </c>
      <c r="B2" s="121"/>
      <c r="C2" s="121"/>
      <c r="D2" s="121"/>
      <c r="E2" s="121"/>
      <c r="F2" s="121"/>
      <c r="G2" s="121"/>
      <c r="H2" s="121"/>
      <c r="I2" s="121"/>
      <c r="J2" s="121"/>
      <c r="K2" s="121"/>
      <c r="L2" s="121"/>
      <c r="M2" s="121"/>
      <c r="N2" s="121"/>
      <c r="O2" s="121"/>
      <c r="P2" s="121"/>
      <c r="Q2" s="121"/>
      <c r="R2" s="121"/>
    </row>
    <row r="3" spans="1:18" ht="23.65" customHeight="1">
      <c r="A3" s="122" t="str">
        <f>"单位名称："&amp;"楚雄彝族自治州文化馆"</f>
        <v>单位名称：楚雄彝族自治州文化馆</v>
      </c>
      <c r="B3" s="122"/>
      <c r="C3" s="122"/>
      <c r="D3" s="122"/>
      <c r="E3" s="122"/>
      <c r="F3" s="122"/>
      <c r="G3" s="122"/>
      <c r="H3" s="122"/>
      <c r="I3" s="122"/>
      <c r="J3" s="122"/>
      <c r="K3" s="122"/>
      <c r="L3" s="122"/>
      <c r="M3" s="122"/>
      <c r="N3" s="122"/>
      <c r="O3" s="122"/>
      <c r="P3" s="122"/>
      <c r="Q3" s="122"/>
      <c r="R3" s="27" t="s">
        <v>97</v>
      </c>
    </row>
    <row r="4" spans="1:18" ht="23.65" customHeight="1">
      <c r="A4" s="120" t="s">
        <v>447</v>
      </c>
      <c r="B4" s="120" t="s">
        <v>467</v>
      </c>
      <c r="C4" s="120" t="s">
        <v>468</v>
      </c>
      <c r="D4" s="120" t="s">
        <v>469</v>
      </c>
      <c r="E4" s="120" t="s">
        <v>470</v>
      </c>
      <c r="F4" s="120" t="s">
        <v>471</v>
      </c>
      <c r="G4" s="120" t="s">
        <v>472</v>
      </c>
      <c r="H4" s="120" t="s">
        <v>251</v>
      </c>
      <c r="I4" s="120"/>
      <c r="J4" s="120"/>
      <c r="K4" s="120"/>
      <c r="L4" s="120"/>
      <c r="M4" s="120"/>
      <c r="N4" s="120"/>
      <c r="O4" s="120"/>
      <c r="P4" s="120"/>
      <c r="Q4" s="120"/>
      <c r="R4" s="120"/>
    </row>
    <row r="5" spans="1:18" ht="23.65" customHeight="1">
      <c r="A5" s="120" t="s">
        <v>473</v>
      </c>
      <c r="B5" s="120" t="s">
        <v>457</v>
      </c>
      <c r="C5" s="120" t="s">
        <v>458</v>
      </c>
      <c r="D5" s="120"/>
      <c r="E5" s="120" t="s">
        <v>474</v>
      </c>
      <c r="F5" s="120"/>
      <c r="G5" s="120"/>
      <c r="H5" s="120" t="s">
        <v>100</v>
      </c>
      <c r="I5" s="120" t="s">
        <v>103</v>
      </c>
      <c r="J5" s="120" t="s">
        <v>456</v>
      </c>
      <c r="K5" s="120" t="s">
        <v>457</v>
      </c>
      <c r="L5" s="120" t="s">
        <v>458</v>
      </c>
      <c r="M5" s="120" t="s">
        <v>107</v>
      </c>
      <c r="N5" s="120"/>
      <c r="O5" s="120"/>
      <c r="P5" s="120"/>
      <c r="Q5" s="120"/>
      <c r="R5" s="120"/>
    </row>
    <row r="6" spans="1:18" ht="23.65" customHeight="1">
      <c r="A6" s="120"/>
      <c r="B6" s="120"/>
      <c r="C6" s="120"/>
      <c r="D6" s="120"/>
      <c r="E6" s="120"/>
      <c r="F6" s="120"/>
      <c r="G6" s="120"/>
      <c r="H6" s="120"/>
      <c r="I6" s="120" t="s">
        <v>102</v>
      </c>
      <c r="J6" s="120"/>
      <c r="K6" s="120"/>
      <c r="L6" s="120"/>
      <c r="M6" s="23" t="s">
        <v>102</v>
      </c>
      <c r="N6" s="23" t="s">
        <v>108</v>
      </c>
      <c r="O6" s="23" t="s">
        <v>109</v>
      </c>
      <c r="P6" s="23" t="s">
        <v>110</v>
      </c>
      <c r="Q6" s="23" t="s">
        <v>111</v>
      </c>
      <c r="R6" s="23" t="s">
        <v>112</v>
      </c>
    </row>
    <row r="7" spans="1:18" ht="22.5" customHeight="1">
      <c r="A7" s="24" t="s">
        <v>125</v>
      </c>
      <c r="B7" s="24" t="s">
        <v>126</v>
      </c>
      <c r="C7" s="24" t="s">
        <v>127</v>
      </c>
      <c r="D7" s="24" t="s">
        <v>128</v>
      </c>
      <c r="E7" s="24" t="s">
        <v>129</v>
      </c>
      <c r="F7" s="24" t="s">
        <v>130</v>
      </c>
      <c r="G7" s="24" t="s">
        <v>131</v>
      </c>
      <c r="H7" s="24" t="s">
        <v>132</v>
      </c>
      <c r="I7" s="24" t="s">
        <v>133</v>
      </c>
      <c r="J7" s="24" t="s">
        <v>134</v>
      </c>
      <c r="K7" s="24" t="s">
        <v>135</v>
      </c>
      <c r="L7" s="24" t="s">
        <v>136</v>
      </c>
      <c r="M7" s="24" t="s">
        <v>137</v>
      </c>
      <c r="N7" s="24" t="s">
        <v>138</v>
      </c>
      <c r="O7" s="24" t="s">
        <v>475</v>
      </c>
      <c r="P7" s="24" t="s">
        <v>476</v>
      </c>
      <c r="Q7" s="24" t="s">
        <v>477</v>
      </c>
      <c r="R7" s="24" t="s">
        <v>478</v>
      </c>
    </row>
    <row r="8" spans="1:18" ht="22.5" customHeight="1">
      <c r="A8" s="25"/>
      <c r="B8" s="25"/>
      <c r="C8" s="25"/>
      <c r="D8" s="25"/>
      <c r="E8" s="25"/>
      <c r="F8" s="25"/>
      <c r="G8" s="25"/>
      <c r="H8" s="26"/>
      <c r="I8" s="26"/>
      <c r="J8" s="26"/>
      <c r="K8" s="26"/>
      <c r="L8" s="26"/>
      <c r="M8" s="26"/>
      <c r="N8" s="26"/>
      <c r="O8" s="26"/>
      <c r="P8" s="26"/>
      <c r="Q8" s="26"/>
      <c r="R8" s="26"/>
    </row>
    <row r="9" spans="1:18" ht="22.5" customHeight="1">
      <c r="A9" s="25"/>
      <c r="B9" s="25"/>
      <c r="C9" s="25"/>
      <c r="D9" s="25"/>
      <c r="E9" s="25"/>
      <c r="F9" s="25"/>
      <c r="G9" s="25"/>
      <c r="H9" s="26"/>
      <c r="I9" s="26"/>
      <c r="J9" s="26"/>
      <c r="K9" s="26"/>
      <c r="L9" s="26"/>
      <c r="M9" s="26"/>
      <c r="N9" s="26"/>
      <c r="O9" s="26"/>
      <c r="P9" s="26"/>
      <c r="Q9" s="26"/>
      <c r="R9" s="26"/>
    </row>
    <row r="10" spans="1:18" ht="22.5" customHeight="1">
      <c r="A10" s="119" t="s">
        <v>100</v>
      </c>
      <c r="B10" s="119"/>
      <c r="C10" s="119"/>
      <c r="D10" s="119"/>
      <c r="E10" s="119"/>
      <c r="F10" s="119"/>
      <c r="G10" s="119"/>
      <c r="H10" s="26"/>
      <c r="I10" s="26"/>
      <c r="J10" s="26"/>
      <c r="K10" s="26"/>
      <c r="L10" s="26"/>
      <c r="M10" s="26"/>
      <c r="N10" s="26"/>
      <c r="O10" s="26"/>
      <c r="P10" s="26"/>
      <c r="Q10" s="26"/>
      <c r="R10" s="26"/>
    </row>
    <row r="11" spans="1:18" ht="20.25" customHeight="1">
      <c r="A11" t="s">
        <v>510</v>
      </c>
    </row>
  </sheetData>
  <mergeCells count="17">
    <mergeCell ref="L5:L6"/>
    <mergeCell ref="A2:R2"/>
    <mergeCell ref="A3:Q3"/>
    <mergeCell ref="H4:R4"/>
    <mergeCell ref="M5:R5"/>
    <mergeCell ref="H5:H6"/>
    <mergeCell ref="I5:I6"/>
    <mergeCell ref="J5:J6"/>
    <mergeCell ref="K5:K6"/>
    <mergeCell ref="A10:G10"/>
    <mergeCell ref="A4:A6"/>
    <mergeCell ref="B4:B6"/>
    <mergeCell ref="C4:C6"/>
    <mergeCell ref="D4:D6"/>
    <mergeCell ref="E4:E6"/>
    <mergeCell ref="F4:F6"/>
    <mergeCell ref="G4:G6"/>
  </mergeCells>
  <phoneticPr fontId="37"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0"/>
  <sheetViews>
    <sheetView showZeros="0" workbookViewId="0">
      <selection activeCell="A10" sqref="A10"/>
    </sheetView>
  </sheetViews>
  <sheetFormatPr defaultColWidth="10.75" defaultRowHeight="14.25" customHeight="1"/>
  <cols>
    <col min="1" max="1" width="44" customWidth="1"/>
    <col min="2" max="14" width="12.875" customWidth="1"/>
  </cols>
  <sheetData>
    <row r="1" spans="1:14" ht="13.5" customHeight="1">
      <c r="A1" s="8"/>
      <c r="B1" s="8"/>
      <c r="C1" s="8"/>
      <c r="D1" s="8"/>
      <c r="E1" s="8"/>
      <c r="F1" s="8"/>
      <c r="G1" s="8"/>
      <c r="H1" s="8"/>
      <c r="I1" s="8"/>
      <c r="J1" s="8"/>
      <c r="K1" s="8"/>
      <c r="L1" s="8"/>
      <c r="M1" s="8"/>
      <c r="N1" s="11" t="s">
        <v>36</v>
      </c>
    </row>
    <row r="2" spans="1:14" ht="45" customHeight="1">
      <c r="A2" s="105" t="s">
        <v>37</v>
      </c>
      <c r="B2" s="105"/>
      <c r="C2" s="105"/>
      <c r="D2" s="105"/>
      <c r="E2" s="105"/>
      <c r="F2" s="105"/>
      <c r="G2" s="105"/>
      <c r="H2" s="105"/>
      <c r="I2" s="105"/>
      <c r="J2" s="105"/>
      <c r="K2" s="105"/>
      <c r="L2" s="105"/>
      <c r="M2" s="105"/>
      <c r="N2" s="105"/>
    </row>
    <row r="3" spans="1:14" ht="22.5" customHeight="1">
      <c r="A3" s="115" t="str">
        <f>"单位名称："&amp;"楚雄彝族自治州文化馆"</f>
        <v>单位名称：楚雄彝族自治州文化馆</v>
      </c>
      <c r="B3" s="115"/>
      <c r="C3" s="115"/>
      <c r="D3" s="115"/>
      <c r="E3" s="115"/>
      <c r="F3" s="115"/>
      <c r="G3" s="115"/>
      <c r="H3" s="115"/>
      <c r="I3" s="8"/>
      <c r="J3" s="8"/>
      <c r="K3" s="8"/>
      <c r="L3" s="8"/>
      <c r="M3" s="8"/>
      <c r="N3" s="11" t="s">
        <v>97</v>
      </c>
    </row>
    <row r="4" spans="1:14" ht="22.5" customHeight="1">
      <c r="A4" s="116" t="s">
        <v>479</v>
      </c>
      <c r="B4" s="116" t="s">
        <v>251</v>
      </c>
      <c r="C4" s="116"/>
      <c r="D4" s="116"/>
      <c r="E4" s="116" t="s">
        <v>480</v>
      </c>
      <c r="F4" s="116"/>
      <c r="G4" s="116"/>
      <c r="H4" s="116"/>
      <c r="I4" s="116"/>
      <c r="J4" s="116"/>
      <c r="K4" s="116"/>
      <c r="L4" s="116"/>
      <c r="M4" s="116"/>
      <c r="N4" s="116"/>
    </row>
    <row r="5" spans="1:14" ht="22.5" customHeight="1">
      <c r="A5" s="116"/>
      <c r="B5" s="3" t="s">
        <v>100</v>
      </c>
      <c r="C5" s="3" t="s">
        <v>103</v>
      </c>
      <c r="D5" s="3" t="s">
        <v>456</v>
      </c>
      <c r="E5" s="3" t="s">
        <v>481</v>
      </c>
      <c r="F5" s="3" t="s">
        <v>482</v>
      </c>
      <c r="G5" s="3" t="s">
        <v>483</v>
      </c>
      <c r="H5" s="3" t="s">
        <v>484</v>
      </c>
      <c r="I5" s="3" t="s">
        <v>485</v>
      </c>
      <c r="J5" s="3" t="s">
        <v>486</v>
      </c>
      <c r="K5" s="3" t="s">
        <v>487</v>
      </c>
      <c r="L5" s="3" t="s">
        <v>488</v>
      </c>
      <c r="M5" s="3" t="s">
        <v>489</v>
      </c>
      <c r="N5" s="3" t="s">
        <v>490</v>
      </c>
    </row>
    <row r="6" spans="1:14" ht="22.5" customHeight="1">
      <c r="A6" s="20">
        <v>1</v>
      </c>
      <c r="B6" s="20">
        <v>2</v>
      </c>
      <c r="C6" s="20">
        <v>3</v>
      </c>
      <c r="D6" s="21">
        <v>4</v>
      </c>
      <c r="E6" s="20">
        <v>5</v>
      </c>
      <c r="F6" s="20">
        <v>6</v>
      </c>
      <c r="G6" s="21">
        <v>7</v>
      </c>
      <c r="H6" s="20">
        <v>8</v>
      </c>
      <c r="I6" s="20">
        <v>9</v>
      </c>
      <c r="J6" s="21">
        <v>10</v>
      </c>
      <c r="K6" s="20">
        <v>11</v>
      </c>
      <c r="L6" s="20">
        <v>12</v>
      </c>
      <c r="M6" s="21">
        <v>13</v>
      </c>
      <c r="N6" s="20">
        <v>14</v>
      </c>
    </row>
    <row r="7" spans="1:14" ht="22.5" customHeight="1">
      <c r="A7" s="5"/>
      <c r="B7" s="6"/>
      <c r="C7" s="6"/>
      <c r="D7" s="6"/>
      <c r="E7" s="6"/>
      <c r="F7" s="6"/>
      <c r="G7" s="6"/>
      <c r="H7" s="6"/>
      <c r="I7" s="6"/>
      <c r="J7" s="6"/>
      <c r="K7" s="6"/>
      <c r="L7" s="6"/>
      <c r="M7" s="6"/>
      <c r="N7" s="6"/>
    </row>
    <row r="8" spans="1:14" ht="22.5" customHeight="1">
      <c r="A8" s="5"/>
      <c r="B8" s="6"/>
      <c r="C8" s="6"/>
      <c r="D8" s="6"/>
      <c r="E8" s="6"/>
      <c r="F8" s="6"/>
      <c r="G8" s="6"/>
      <c r="H8" s="6"/>
      <c r="I8" s="6"/>
      <c r="J8" s="6"/>
      <c r="K8" s="6"/>
      <c r="L8" s="6"/>
      <c r="M8" s="6"/>
      <c r="N8" s="6"/>
    </row>
    <row r="9" spans="1:14" ht="22.5" customHeight="1">
      <c r="A9" s="5" t="s">
        <v>100</v>
      </c>
      <c r="B9" s="6"/>
      <c r="C9" s="6"/>
      <c r="D9" s="6"/>
      <c r="E9" s="6"/>
      <c r="F9" s="6"/>
      <c r="G9" s="6"/>
      <c r="H9" s="6"/>
      <c r="I9" s="6"/>
      <c r="J9" s="6"/>
      <c r="K9" s="6"/>
      <c r="L9" s="6"/>
      <c r="M9" s="6"/>
      <c r="N9" s="6"/>
    </row>
    <row r="10" spans="1:14" ht="14.25" customHeight="1">
      <c r="A10" t="s">
        <v>511</v>
      </c>
    </row>
  </sheetData>
  <mergeCells count="5">
    <mergeCell ref="A2:N2"/>
    <mergeCell ref="A3:H3"/>
    <mergeCell ref="B4:D4"/>
    <mergeCell ref="E4:N4"/>
    <mergeCell ref="A4:A5"/>
  </mergeCells>
  <phoneticPr fontId="37"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9"/>
  <sheetViews>
    <sheetView showZeros="0" workbookViewId="0">
      <selection activeCell="A9" sqref="A9"/>
    </sheetView>
  </sheetViews>
  <sheetFormatPr defaultColWidth="10.75" defaultRowHeight="12" customHeight="1"/>
  <cols>
    <col min="1" max="1" width="69.25" customWidth="1"/>
    <col min="2" max="2" width="41.125" customWidth="1"/>
    <col min="3" max="3" width="69.25" customWidth="1"/>
    <col min="4" max="4" width="20.875" customWidth="1"/>
    <col min="5" max="5" width="17.25" customWidth="1"/>
    <col min="6" max="6" width="30.25" customWidth="1"/>
    <col min="7" max="7" width="10.25" customWidth="1"/>
    <col min="8" max="8" width="18.75" customWidth="1"/>
    <col min="9" max="9" width="9.875" customWidth="1"/>
    <col min="10" max="10" width="16.875" customWidth="1"/>
    <col min="11" max="11" width="41.75" customWidth="1"/>
  </cols>
  <sheetData>
    <row r="1" spans="1:11" ht="15.75" customHeight="1">
      <c r="A1" s="16"/>
      <c r="B1" s="16"/>
      <c r="C1" s="16"/>
      <c r="D1" s="16"/>
      <c r="E1" s="16"/>
      <c r="F1" s="16"/>
      <c r="G1" s="16"/>
      <c r="H1" s="16"/>
      <c r="I1" s="16"/>
      <c r="J1" s="16"/>
      <c r="K1" s="19" t="s">
        <v>38</v>
      </c>
    </row>
    <row r="2" spans="1:11" ht="45" customHeight="1">
      <c r="A2" s="100" t="s">
        <v>39</v>
      </c>
      <c r="B2" s="100"/>
      <c r="C2" s="100"/>
      <c r="D2" s="100"/>
      <c r="E2" s="100"/>
      <c r="F2" s="100"/>
      <c r="G2" s="100"/>
      <c r="H2" s="100"/>
      <c r="I2" s="100"/>
      <c r="J2" s="100"/>
      <c r="K2" s="100"/>
    </row>
    <row r="3" spans="1:11" ht="15.75" customHeight="1">
      <c r="A3" s="16" t="str">
        <f>"单位名称："&amp;"楚雄彝族自治州文化馆"</f>
        <v>单位名称：楚雄彝族自治州文化馆</v>
      </c>
      <c r="B3" s="16"/>
      <c r="C3" s="16"/>
      <c r="D3" s="16"/>
      <c r="E3" s="16"/>
      <c r="F3" s="16"/>
      <c r="G3" s="16"/>
      <c r="H3" s="16"/>
      <c r="I3" s="16"/>
      <c r="J3" s="16"/>
      <c r="K3" s="16"/>
    </row>
    <row r="4" spans="1:11" ht="22.5" customHeight="1">
      <c r="A4" s="7" t="s">
        <v>491</v>
      </c>
      <c r="B4" s="7" t="s">
        <v>245</v>
      </c>
      <c r="C4" s="7" t="s">
        <v>359</v>
      </c>
      <c r="D4" s="7" t="s">
        <v>360</v>
      </c>
      <c r="E4" s="7" t="s">
        <v>361</v>
      </c>
      <c r="F4" s="7" t="s">
        <v>362</v>
      </c>
      <c r="G4" s="7" t="s">
        <v>363</v>
      </c>
      <c r="H4" s="7" t="s">
        <v>364</v>
      </c>
      <c r="I4" s="7" t="s">
        <v>365</v>
      </c>
      <c r="J4" s="7" t="s">
        <v>366</v>
      </c>
      <c r="K4" s="7" t="s">
        <v>367</v>
      </c>
    </row>
    <row r="5" spans="1:11" ht="22.5" customHeight="1">
      <c r="A5" s="9">
        <v>1</v>
      </c>
      <c r="B5" s="17">
        <v>2</v>
      </c>
      <c r="C5" s="9">
        <v>3</v>
      </c>
      <c r="D5" s="17">
        <v>4</v>
      </c>
      <c r="E5" s="9">
        <v>5</v>
      </c>
      <c r="F5" s="17">
        <v>6</v>
      </c>
      <c r="G5" s="9">
        <v>7</v>
      </c>
      <c r="H5" s="17">
        <v>8</v>
      </c>
      <c r="I5" s="9">
        <v>9</v>
      </c>
      <c r="J5" s="17">
        <v>10</v>
      </c>
      <c r="K5" s="17">
        <v>11</v>
      </c>
    </row>
    <row r="6" spans="1:11" ht="22.5" customHeight="1">
      <c r="A6" s="18"/>
      <c r="B6" s="18"/>
      <c r="C6" s="18"/>
      <c r="D6" s="18"/>
      <c r="E6" s="18"/>
      <c r="F6" s="18"/>
      <c r="G6" s="18"/>
      <c r="H6" s="18"/>
      <c r="I6" s="18"/>
      <c r="J6" s="18"/>
      <c r="K6" s="18"/>
    </row>
    <row r="7" spans="1:11" ht="22.5" customHeight="1">
      <c r="A7" s="18"/>
      <c r="B7" s="18"/>
      <c r="C7" s="18"/>
      <c r="D7" s="18"/>
      <c r="E7" s="18"/>
      <c r="F7" s="18"/>
      <c r="G7" s="18"/>
      <c r="H7" s="18"/>
      <c r="I7" s="18"/>
      <c r="J7" s="18"/>
      <c r="K7" s="18"/>
    </row>
    <row r="8" spans="1:11" ht="22.5" customHeight="1">
      <c r="A8" s="18"/>
      <c r="B8" s="18"/>
      <c r="C8" s="18"/>
      <c r="D8" s="18"/>
      <c r="E8" s="18"/>
      <c r="F8" s="18"/>
      <c r="G8" s="18"/>
      <c r="H8" s="18"/>
      <c r="I8" s="18"/>
      <c r="J8" s="18"/>
      <c r="K8" s="18"/>
    </row>
    <row r="9" spans="1:11" ht="29.25" customHeight="1">
      <c r="A9" t="s">
        <v>518</v>
      </c>
    </row>
  </sheetData>
  <mergeCells count="1">
    <mergeCell ref="A2:K2"/>
  </mergeCells>
  <phoneticPr fontId="37" type="noConversion"/>
  <pageMargins left="0.75" right="0.75" top="1" bottom="1" header="0.5" footer="0.5"/>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
  <sheetViews>
    <sheetView showZeros="0" workbookViewId="0">
      <selection activeCell="F15" sqref="F15"/>
    </sheetView>
  </sheetViews>
  <sheetFormatPr defaultColWidth="10.75" defaultRowHeight="12" customHeight="1"/>
  <cols>
    <col min="1" max="1" width="33.875" customWidth="1"/>
    <col min="2" max="3" width="39.125" customWidth="1"/>
    <col min="4" max="4" width="24" customWidth="1"/>
    <col min="5" max="5" width="7.875" customWidth="1"/>
    <col min="6" max="8" width="12.875" customWidth="1"/>
  </cols>
  <sheetData>
    <row r="1" spans="1:8" ht="14.25" customHeight="1">
      <c r="A1" s="12"/>
      <c r="B1" s="12"/>
      <c r="C1" s="12"/>
      <c r="D1" s="12"/>
      <c r="E1" s="12"/>
      <c r="F1" s="12"/>
      <c r="G1" s="12"/>
      <c r="H1" s="11" t="s">
        <v>40</v>
      </c>
    </row>
    <row r="2" spans="1:8" ht="45" customHeight="1">
      <c r="A2" s="105" t="s">
        <v>41</v>
      </c>
      <c r="B2" s="105"/>
      <c r="C2" s="105"/>
      <c r="D2" s="105"/>
      <c r="E2" s="105"/>
      <c r="F2" s="105"/>
      <c r="G2" s="105"/>
      <c r="H2" s="105"/>
    </row>
    <row r="3" spans="1:8" ht="13.5" customHeight="1">
      <c r="A3" s="115" t="str">
        <f>"单位名称："&amp;"楚雄彝族自治州文化馆"</f>
        <v>单位名称：楚雄彝族自治州文化馆</v>
      </c>
      <c r="B3" s="115"/>
      <c r="C3" s="115"/>
      <c r="D3" s="12"/>
      <c r="E3" s="12"/>
      <c r="F3" s="12"/>
      <c r="G3" s="12"/>
      <c r="H3" s="11" t="s">
        <v>97</v>
      </c>
    </row>
    <row r="4" spans="1:8" ht="18" customHeight="1">
      <c r="A4" s="116" t="s">
        <v>238</v>
      </c>
      <c r="B4" s="116" t="s">
        <v>492</v>
      </c>
      <c r="C4" s="116" t="s">
        <v>493</v>
      </c>
      <c r="D4" s="116" t="s">
        <v>494</v>
      </c>
      <c r="E4" s="116" t="s">
        <v>450</v>
      </c>
      <c r="F4" s="116" t="s">
        <v>495</v>
      </c>
      <c r="G4" s="116"/>
      <c r="H4" s="116"/>
    </row>
    <row r="5" spans="1:8" ht="18" customHeight="1">
      <c r="A5" s="116"/>
      <c r="B5" s="116"/>
      <c r="C5" s="116"/>
      <c r="D5" s="116"/>
      <c r="E5" s="116"/>
      <c r="F5" s="3" t="s">
        <v>451</v>
      </c>
      <c r="G5" s="3" t="s">
        <v>496</v>
      </c>
      <c r="H5" s="3" t="s">
        <v>497</v>
      </c>
    </row>
    <row r="6" spans="1:8" ht="21" customHeight="1">
      <c r="A6" s="13">
        <v>1</v>
      </c>
      <c r="B6" s="13">
        <v>2</v>
      </c>
      <c r="C6" s="13">
        <v>3</v>
      </c>
      <c r="D6" s="13">
        <v>4</v>
      </c>
      <c r="E6" s="13">
        <v>5</v>
      </c>
      <c r="F6" s="13">
        <v>6</v>
      </c>
      <c r="G6" s="13">
        <v>7</v>
      </c>
      <c r="H6" s="13">
        <v>8</v>
      </c>
    </row>
    <row r="7" spans="1:8" ht="23.25" customHeight="1">
      <c r="A7" s="5" t="s">
        <v>114</v>
      </c>
      <c r="B7" s="5"/>
      <c r="C7" s="5"/>
      <c r="D7" s="5"/>
      <c r="E7" s="14"/>
      <c r="F7" s="14">
        <v>13</v>
      </c>
      <c r="G7" s="14">
        <v>3060</v>
      </c>
      <c r="H7" s="14">
        <v>39780</v>
      </c>
    </row>
    <row r="8" spans="1:8" ht="23.25" customHeight="1">
      <c r="A8" s="5" t="s">
        <v>498</v>
      </c>
      <c r="B8" s="5" t="s">
        <v>499</v>
      </c>
      <c r="C8" s="5" t="s">
        <v>500</v>
      </c>
      <c r="D8" s="5" t="s">
        <v>303</v>
      </c>
      <c r="E8" s="82" t="s">
        <v>515</v>
      </c>
      <c r="F8" s="14">
        <v>13</v>
      </c>
      <c r="G8" s="14">
        <v>3060</v>
      </c>
      <c r="H8" s="14">
        <v>39780</v>
      </c>
    </row>
    <row r="9" spans="1:8" ht="23.25" customHeight="1">
      <c r="A9" s="102" t="s">
        <v>100</v>
      </c>
      <c r="B9" s="102"/>
      <c r="C9" s="102"/>
      <c r="D9" s="102"/>
      <c r="E9" s="102"/>
      <c r="F9" s="6"/>
      <c r="G9" s="15"/>
      <c r="H9" s="14">
        <v>39780</v>
      </c>
    </row>
  </sheetData>
  <mergeCells count="9">
    <mergeCell ref="A2:H2"/>
    <mergeCell ref="A3:C3"/>
    <mergeCell ref="F4:H4"/>
    <mergeCell ref="A9:E9"/>
    <mergeCell ref="A4:A5"/>
    <mergeCell ref="B4:B5"/>
    <mergeCell ref="C4:C5"/>
    <mergeCell ref="D4:D5"/>
    <mergeCell ref="E4:E5"/>
  </mergeCells>
  <phoneticPr fontId="37"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1"/>
  <sheetViews>
    <sheetView showGridLines="0" showZeros="0" workbookViewId="0">
      <selection sqref="A1:B1"/>
    </sheetView>
  </sheetViews>
  <sheetFormatPr defaultColWidth="9.25" defaultRowHeight="13.5" customHeight="1"/>
  <cols>
    <col min="1" max="1" width="23.875" customWidth="1"/>
    <col min="2" max="2" width="72" customWidth="1"/>
  </cols>
  <sheetData>
    <row r="1" spans="1:2" ht="22.5" customHeight="1">
      <c r="A1" s="98" t="s">
        <v>4</v>
      </c>
      <c r="B1" s="99" t="s">
        <v>5</v>
      </c>
    </row>
    <row r="2" spans="1:2" ht="22.5" customHeight="1">
      <c r="A2" s="74" t="s">
        <v>6</v>
      </c>
      <c r="B2" s="74" t="s">
        <v>7</v>
      </c>
    </row>
    <row r="3" spans="1:2" ht="22.5" customHeight="1">
      <c r="A3" s="75" t="s">
        <v>8</v>
      </c>
      <c r="B3" s="76" t="s">
        <v>9</v>
      </c>
    </row>
    <row r="4" spans="1:2" ht="22.5" customHeight="1">
      <c r="A4" s="75" t="s">
        <v>10</v>
      </c>
      <c r="B4" s="76" t="s">
        <v>11</v>
      </c>
    </row>
    <row r="5" spans="1:2" ht="22.5" customHeight="1">
      <c r="A5" s="75" t="s">
        <v>12</v>
      </c>
      <c r="B5" s="76" t="s">
        <v>13</v>
      </c>
    </row>
    <row r="6" spans="1:2" ht="22.5" customHeight="1">
      <c r="A6" s="75" t="s">
        <v>14</v>
      </c>
      <c r="B6" s="76" t="s">
        <v>15</v>
      </c>
    </row>
    <row r="7" spans="1:2" ht="22.5" customHeight="1">
      <c r="A7" s="75" t="s">
        <v>16</v>
      </c>
      <c r="B7" s="76" t="s">
        <v>17</v>
      </c>
    </row>
    <row r="8" spans="1:2" ht="22.5" customHeight="1">
      <c r="A8" s="75" t="s">
        <v>18</v>
      </c>
      <c r="B8" s="76" t="s">
        <v>19</v>
      </c>
    </row>
    <row r="9" spans="1:2" ht="22.5" customHeight="1">
      <c r="A9" s="75" t="s">
        <v>20</v>
      </c>
      <c r="B9" s="76" t="s">
        <v>21</v>
      </c>
    </row>
    <row r="10" spans="1:2" ht="22.5" customHeight="1">
      <c r="A10" s="75" t="s">
        <v>22</v>
      </c>
      <c r="B10" s="76" t="s">
        <v>23</v>
      </c>
    </row>
    <row r="11" spans="1:2" ht="22.5" customHeight="1">
      <c r="A11" s="75" t="s">
        <v>24</v>
      </c>
      <c r="B11" s="76" t="s">
        <v>25</v>
      </c>
    </row>
    <row r="12" spans="1:2" ht="22.5" customHeight="1">
      <c r="A12" s="75" t="s">
        <v>26</v>
      </c>
      <c r="B12" s="76" t="s">
        <v>27</v>
      </c>
    </row>
    <row r="13" spans="1:2" ht="22.5" customHeight="1">
      <c r="A13" s="75" t="s">
        <v>28</v>
      </c>
      <c r="B13" s="76" t="s">
        <v>29</v>
      </c>
    </row>
    <row r="14" spans="1:2" ht="22.5" customHeight="1">
      <c r="A14" s="75" t="s">
        <v>30</v>
      </c>
      <c r="B14" s="76" t="s">
        <v>31</v>
      </c>
    </row>
    <row r="15" spans="1:2" ht="22.5" customHeight="1">
      <c r="A15" s="75" t="s">
        <v>32</v>
      </c>
      <c r="B15" s="76" t="s">
        <v>33</v>
      </c>
    </row>
    <row r="16" spans="1:2" ht="22.5" customHeight="1">
      <c r="A16" s="75" t="s">
        <v>34</v>
      </c>
      <c r="B16" s="76" t="s">
        <v>35</v>
      </c>
    </row>
    <row r="17" spans="1:2" ht="22.5" customHeight="1">
      <c r="A17" s="75" t="s">
        <v>36</v>
      </c>
      <c r="B17" s="76" t="s">
        <v>37</v>
      </c>
    </row>
    <row r="18" spans="1:2" ht="22.5" customHeight="1">
      <c r="A18" s="75" t="s">
        <v>38</v>
      </c>
      <c r="B18" s="76" t="s">
        <v>39</v>
      </c>
    </row>
    <row r="19" spans="1:2" ht="22.5" customHeight="1">
      <c r="A19" s="75" t="s">
        <v>40</v>
      </c>
      <c r="B19" s="76" t="s">
        <v>41</v>
      </c>
    </row>
    <row r="20" spans="1:2" ht="22.5" customHeight="1">
      <c r="A20" s="75" t="s">
        <v>42</v>
      </c>
      <c r="B20" s="76" t="s">
        <v>43</v>
      </c>
    </row>
    <row r="21" spans="1:2" ht="22.5" customHeight="1">
      <c r="A21" s="75" t="s">
        <v>44</v>
      </c>
      <c r="B21" s="76" t="s">
        <v>45</v>
      </c>
    </row>
  </sheetData>
  <mergeCells count="1">
    <mergeCell ref="A1:B1"/>
  </mergeCells>
  <phoneticPr fontId="37"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0"/>
  <sheetViews>
    <sheetView showZeros="0" workbookViewId="0">
      <selection activeCell="F30" sqref="F30"/>
    </sheetView>
  </sheetViews>
  <sheetFormatPr defaultColWidth="10.75" defaultRowHeight="14.25" customHeight="1"/>
  <cols>
    <col min="1" max="7" width="17.625" customWidth="1"/>
    <col min="8" max="11" width="12.875" customWidth="1"/>
  </cols>
  <sheetData>
    <row r="1" spans="1:11" ht="15.75" customHeight="1">
      <c r="A1" s="8"/>
      <c r="B1" s="8"/>
      <c r="C1" s="8"/>
      <c r="D1" s="8"/>
      <c r="E1" s="8"/>
      <c r="F1" s="8"/>
      <c r="G1" s="8"/>
      <c r="H1" s="8"/>
      <c r="I1" s="8"/>
      <c r="J1" s="8"/>
      <c r="K1" s="11" t="s">
        <v>42</v>
      </c>
    </row>
    <row r="2" spans="1:11" ht="46.15" customHeight="1">
      <c r="A2" s="105" t="s">
        <v>43</v>
      </c>
      <c r="B2" s="105"/>
      <c r="C2" s="105"/>
      <c r="D2" s="105"/>
      <c r="E2" s="105"/>
      <c r="F2" s="105"/>
      <c r="G2" s="105"/>
      <c r="H2" s="105"/>
      <c r="I2" s="105"/>
      <c r="J2" s="105"/>
      <c r="K2" s="105"/>
    </row>
    <row r="3" spans="1:11" ht="22.5" customHeight="1">
      <c r="A3" s="115" t="str">
        <f>"单位名称："&amp;"楚雄彝族自治州文化馆"</f>
        <v>单位名称：楚雄彝族自治州文化馆</v>
      </c>
      <c r="B3" s="115"/>
      <c r="C3" s="115"/>
      <c r="D3" s="115"/>
      <c r="E3" s="115"/>
      <c r="F3" s="115"/>
      <c r="G3" s="115"/>
      <c r="H3" s="115"/>
      <c r="I3" s="115"/>
      <c r="J3" s="115"/>
      <c r="K3" s="11" t="s">
        <v>46</v>
      </c>
    </row>
    <row r="4" spans="1:11" ht="22.5" customHeight="1">
      <c r="A4" s="116" t="s">
        <v>334</v>
      </c>
      <c r="B4" s="116" t="s">
        <v>246</v>
      </c>
      <c r="C4" s="116" t="s">
        <v>244</v>
      </c>
      <c r="D4" s="116" t="s">
        <v>247</v>
      </c>
      <c r="E4" s="116" t="s">
        <v>248</v>
      </c>
      <c r="F4" s="116" t="s">
        <v>335</v>
      </c>
      <c r="G4" s="116" t="s">
        <v>336</v>
      </c>
      <c r="H4" s="116" t="s">
        <v>100</v>
      </c>
      <c r="I4" s="116" t="s">
        <v>501</v>
      </c>
      <c r="J4" s="116"/>
      <c r="K4" s="116"/>
    </row>
    <row r="5" spans="1:11" ht="22.5" customHeight="1">
      <c r="A5" s="116"/>
      <c r="B5" s="116"/>
      <c r="C5" s="116"/>
      <c r="D5" s="116"/>
      <c r="E5" s="116"/>
      <c r="F5" s="116"/>
      <c r="G5" s="116"/>
      <c r="H5" s="116" t="s">
        <v>102</v>
      </c>
      <c r="I5" s="3" t="s">
        <v>103</v>
      </c>
      <c r="J5" s="3" t="s">
        <v>104</v>
      </c>
      <c r="K5" s="3" t="s">
        <v>105</v>
      </c>
    </row>
    <row r="6" spans="1:11" ht="22.5" customHeight="1">
      <c r="A6" s="9">
        <v>1</v>
      </c>
      <c r="B6" s="9">
        <v>2</v>
      </c>
      <c r="C6" s="9">
        <v>3</v>
      </c>
      <c r="D6" s="10">
        <v>4</v>
      </c>
      <c r="E6" s="10">
        <v>5</v>
      </c>
      <c r="F6" s="10">
        <v>6</v>
      </c>
      <c r="G6" s="10">
        <v>7</v>
      </c>
      <c r="H6" s="10">
        <v>8</v>
      </c>
      <c r="I6" s="10">
        <v>9</v>
      </c>
      <c r="J6" s="10">
        <v>10</v>
      </c>
      <c r="K6" s="10">
        <v>11</v>
      </c>
    </row>
    <row r="7" spans="1:11" ht="22.5" customHeight="1">
      <c r="A7" s="5"/>
      <c r="B7" s="5"/>
      <c r="C7" s="5"/>
      <c r="D7" s="5"/>
      <c r="E7" s="5"/>
      <c r="F7" s="5"/>
      <c r="G7" s="5"/>
      <c r="H7" s="6"/>
      <c r="I7" s="6"/>
      <c r="J7" s="6"/>
      <c r="K7" s="6"/>
    </row>
    <row r="8" spans="1:11" ht="22.5" customHeight="1">
      <c r="A8" s="5" t="s">
        <v>498</v>
      </c>
      <c r="B8" s="5" t="s">
        <v>498</v>
      </c>
      <c r="C8" s="5" t="s">
        <v>498</v>
      </c>
      <c r="D8" s="5"/>
      <c r="E8" s="5"/>
      <c r="F8" s="5"/>
      <c r="G8" s="5"/>
      <c r="H8" s="6"/>
      <c r="I8" s="6"/>
      <c r="J8" s="6"/>
      <c r="K8" s="6"/>
    </row>
    <row r="9" spans="1:11" ht="22.5" customHeight="1">
      <c r="A9" s="102" t="s">
        <v>100</v>
      </c>
      <c r="B9" s="102"/>
      <c r="C9" s="102"/>
      <c r="D9" s="102"/>
      <c r="E9" s="102"/>
      <c r="F9" s="102"/>
      <c r="G9" s="102"/>
      <c r="H9" s="6"/>
      <c r="I9" s="6"/>
      <c r="J9" s="6"/>
      <c r="K9" s="6"/>
    </row>
    <row r="10" spans="1:11" ht="14.25" customHeight="1">
      <c r="A10" t="s">
        <v>512</v>
      </c>
    </row>
  </sheetData>
  <mergeCells count="12">
    <mergeCell ref="A2:K2"/>
    <mergeCell ref="A3:J3"/>
    <mergeCell ref="I4:K4"/>
    <mergeCell ref="A9:G9"/>
    <mergeCell ref="A4:A5"/>
    <mergeCell ref="B4:B5"/>
    <mergeCell ref="C4:C5"/>
    <mergeCell ref="D4:D5"/>
    <mergeCell ref="E4:E5"/>
    <mergeCell ref="F4:F5"/>
    <mergeCell ref="G4:G5"/>
    <mergeCell ref="H4:H5"/>
  </mergeCells>
  <phoneticPr fontId="37"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1"/>
  <sheetViews>
    <sheetView showGridLines="0" showZeros="0" workbookViewId="0">
      <selection activeCell="B21" sqref="B21"/>
    </sheetView>
  </sheetViews>
  <sheetFormatPr defaultColWidth="10" defaultRowHeight="12.75" customHeight="1"/>
  <cols>
    <col min="1" max="1" width="49" customWidth="1"/>
    <col min="2" max="2" width="19.125" customWidth="1"/>
    <col min="3" max="3" width="54.75" customWidth="1"/>
    <col min="4" max="4" width="8.75" customWidth="1"/>
    <col min="5" max="7" width="12.875" customWidth="1"/>
  </cols>
  <sheetData>
    <row r="1" spans="1:7" ht="15" customHeight="1">
      <c r="A1" s="1"/>
      <c r="B1" s="1"/>
      <c r="C1" s="1"/>
      <c r="D1" s="1"/>
      <c r="E1" s="1"/>
      <c r="F1" s="1"/>
      <c r="G1" s="2" t="s">
        <v>44</v>
      </c>
    </row>
    <row r="2" spans="1:7" ht="45" customHeight="1">
      <c r="A2" s="123" t="s">
        <v>502</v>
      </c>
      <c r="B2" s="123"/>
      <c r="C2" s="123"/>
      <c r="D2" s="123"/>
      <c r="E2" s="123"/>
      <c r="F2" s="123"/>
      <c r="G2" s="123"/>
    </row>
    <row r="3" spans="1:7" ht="15" customHeight="1">
      <c r="A3" s="106" t="str">
        <f>"单位名称："&amp;"楚雄彝族自治州文化馆"</f>
        <v>单位名称：楚雄彝族自治州文化馆</v>
      </c>
      <c r="B3" s="106"/>
      <c r="C3" s="1"/>
      <c r="D3" s="1"/>
      <c r="E3" s="1"/>
      <c r="F3" s="1"/>
      <c r="G3" s="2" t="s">
        <v>97</v>
      </c>
    </row>
    <row r="4" spans="1:7" ht="45" customHeight="1">
      <c r="A4" s="116" t="s">
        <v>244</v>
      </c>
      <c r="B4" s="116" t="s">
        <v>334</v>
      </c>
      <c r="C4" s="116" t="s">
        <v>246</v>
      </c>
      <c r="D4" s="116" t="s">
        <v>503</v>
      </c>
      <c r="E4" s="116" t="s">
        <v>103</v>
      </c>
      <c r="F4" s="116"/>
      <c r="G4" s="116"/>
    </row>
    <row r="5" spans="1:7" ht="45" customHeight="1">
      <c r="A5" s="116"/>
      <c r="B5" s="116"/>
      <c r="C5" s="116"/>
      <c r="D5" s="116"/>
      <c r="E5" s="3" t="s">
        <v>504</v>
      </c>
      <c r="F5" s="3" t="s">
        <v>505</v>
      </c>
      <c r="G5" s="3" t="s">
        <v>506</v>
      </c>
    </row>
    <row r="6" spans="1:7" ht="15" customHeight="1">
      <c r="A6" s="4">
        <v>1</v>
      </c>
      <c r="B6" s="4">
        <v>2</v>
      </c>
      <c r="C6" s="4">
        <v>3</v>
      </c>
      <c r="D6" s="4">
        <v>4</v>
      </c>
      <c r="E6" s="4">
        <v>5</v>
      </c>
      <c r="F6" s="4">
        <v>6</v>
      </c>
      <c r="G6" s="4">
        <v>7</v>
      </c>
    </row>
    <row r="7" spans="1:7" ht="22.5" customHeight="1">
      <c r="A7" s="5" t="s">
        <v>114</v>
      </c>
      <c r="B7" s="5"/>
      <c r="C7" s="5"/>
      <c r="D7" s="5"/>
      <c r="E7" s="6">
        <v>1966000</v>
      </c>
      <c r="F7" s="6">
        <v>1966000</v>
      </c>
      <c r="G7" s="6">
        <v>1966000</v>
      </c>
    </row>
    <row r="8" spans="1:7" ht="22.5" customHeight="1">
      <c r="A8" s="5"/>
      <c r="B8" s="5" t="s">
        <v>340</v>
      </c>
      <c r="C8" s="5" t="s">
        <v>339</v>
      </c>
      <c r="D8" s="5" t="s">
        <v>507</v>
      </c>
      <c r="E8" s="6">
        <v>30000</v>
      </c>
      <c r="F8" s="6">
        <v>30000</v>
      </c>
      <c r="G8" s="6">
        <v>30000</v>
      </c>
    </row>
    <row r="9" spans="1:7" ht="22.5" customHeight="1">
      <c r="A9" s="5"/>
      <c r="B9" s="5" t="s">
        <v>345</v>
      </c>
      <c r="C9" s="5" t="s">
        <v>344</v>
      </c>
      <c r="D9" s="5" t="s">
        <v>507</v>
      </c>
      <c r="E9" s="6">
        <v>6000</v>
      </c>
      <c r="F9" s="6">
        <v>6000</v>
      </c>
      <c r="G9" s="6">
        <v>6000</v>
      </c>
    </row>
    <row r="10" spans="1:7" ht="22.5" customHeight="1">
      <c r="A10" s="5"/>
      <c r="B10" s="5" t="s">
        <v>340</v>
      </c>
      <c r="C10" s="5" t="s">
        <v>347</v>
      </c>
      <c r="D10" s="5" t="s">
        <v>507</v>
      </c>
      <c r="E10" s="6">
        <v>1930000</v>
      </c>
      <c r="F10" s="6">
        <v>1930000</v>
      </c>
      <c r="G10" s="6">
        <v>1930000</v>
      </c>
    </row>
    <row r="11" spans="1:7" ht="22.5" customHeight="1">
      <c r="A11" s="102" t="s">
        <v>100</v>
      </c>
      <c r="B11" s="102"/>
      <c r="C11" s="102"/>
      <c r="D11" s="102"/>
      <c r="E11" s="6">
        <v>1966000</v>
      </c>
      <c r="F11" s="6">
        <v>1966000</v>
      </c>
      <c r="G11" s="6">
        <v>1966000</v>
      </c>
    </row>
  </sheetData>
  <mergeCells count="8">
    <mergeCell ref="A2:G2"/>
    <mergeCell ref="A3:B3"/>
    <mergeCell ref="E4:G4"/>
    <mergeCell ref="A11:D11"/>
    <mergeCell ref="A4:A5"/>
    <mergeCell ref="B4:B5"/>
    <mergeCell ref="C4:C5"/>
    <mergeCell ref="D4:D5"/>
  </mergeCells>
  <phoneticPr fontId="37"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39"/>
  <sheetViews>
    <sheetView showZeros="0" topLeftCell="A13" workbookViewId="0"/>
  </sheetViews>
  <sheetFormatPr defaultColWidth="9.25" defaultRowHeight="14.25" customHeight="1"/>
  <cols>
    <col min="1" max="1" width="41.75" customWidth="1"/>
    <col min="2" max="2" width="21.375" customWidth="1"/>
    <col min="3" max="3" width="37.875" customWidth="1"/>
    <col min="4" max="4" width="21.375" customWidth="1"/>
  </cols>
  <sheetData>
    <row r="1" spans="1:4" ht="13.5" customHeight="1">
      <c r="A1" s="16"/>
      <c r="B1" s="16"/>
      <c r="C1" s="16"/>
      <c r="D1" s="19" t="s">
        <v>8</v>
      </c>
    </row>
    <row r="2" spans="1:4" ht="45" customHeight="1">
      <c r="A2" s="100" t="s">
        <v>9</v>
      </c>
      <c r="B2" s="100"/>
      <c r="C2" s="100"/>
      <c r="D2" s="100"/>
    </row>
    <row r="3" spans="1:4" ht="21" customHeight="1">
      <c r="A3" s="101" t="str">
        <f>"单位名称："&amp;"楚雄彝族自治州文化馆"</f>
        <v>单位名称：楚雄彝族自治州文化馆</v>
      </c>
      <c r="B3" s="101"/>
      <c r="C3" s="16"/>
      <c r="D3" s="19" t="s">
        <v>46</v>
      </c>
    </row>
    <row r="4" spans="1:4" ht="19.5" customHeight="1">
      <c r="A4" s="102" t="s">
        <v>47</v>
      </c>
      <c r="B4" s="102"/>
      <c r="C4" s="102" t="s">
        <v>48</v>
      </c>
      <c r="D4" s="102"/>
    </row>
    <row r="5" spans="1:4" ht="19.5" customHeight="1">
      <c r="A5" s="102" t="s">
        <v>49</v>
      </c>
      <c r="B5" s="102" t="str">
        <f t="shared" ref="B5:D5" si="0">"2025"&amp;"年预算数"</f>
        <v>2025年预算数</v>
      </c>
      <c r="C5" s="102" t="s">
        <v>50</v>
      </c>
      <c r="D5" s="102" t="str">
        <f t="shared" si="0"/>
        <v>2025年预算数</v>
      </c>
    </row>
    <row r="6" spans="1:4" ht="19.5" customHeight="1">
      <c r="A6" s="102"/>
      <c r="B6" s="102"/>
      <c r="C6" s="102"/>
      <c r="D6" s="102"/>
    </row>
    <row r="7" spans="1:4" ht="25.35" customHeight="1">
      <c r="A7" s="5" t="s">
        <v>51</v>
      </c>
      <c r="B7" s="6">
        <v>7254862.7199999997</v>
      </c>
      <c r="C7" s="5" t="s">
        <v>52</v>
      </c>
      <c r="D7" s="6"/>
    </row>
    <row r="8" spans="1:4" ht="25.35" customHeight="1">
      <c r="A8" s="5" t="s">
        <v>53</v>
      </c>
      <c r="B8" s="6"/>
      <c r="C8" s="5" t="s">
        <v>54</v>
      </c>
      <c r="D8" s="6"/>
    </row>
    <row r="9" spans="1:4" ht="25.35" customHeight="1">
      <c r="A9" s="5" t="s">
        <v>55</v>
      </c>
      <c r="B9" s="6"/>
      <c r="C9" s="5" t="s">
        <v>56</v>
      </c>
      <c r="D9" s="6"/>
    </row>
    <row r="10" spans="1:4" ht="25.35" customHeight="1">
      <c r="A10" s="5" t="s">
        <v>57</v>
      </c>
      <c r="B10" s="6"/>
      <c r="C10" s="5" t="s">
        <v>58</v>
      </c>
      <c r="D10" s="6"/>
    </row>
    <row r="11" spans="1:4" ht="25.35" customHeight="1">
      <c r="A11" s="5" t="s">
        <v>59</v>
      </c>
      <c r="B11" s="6"/>
      <c r="C11" s="5" t="s">
        <v>60</v>
      </c>
      <c r="D11" s="6"/>
    </row>
    <row r="12" spans="1:4" ht="20.25" customHeight="1">
      <c r="A12" s="5" t="s">
        <v>61</v>
      </c>
      <c r="B12" s="6"/>
      <c r="C12" s="5" t="s">
        <v>62</v>
      </c>
      <c r="D12" s="6"/>
    </row>
    <row r="13" spans="1:4" ht="20.25" customHeight="1">
      <c r="A13" s="5" t="s">
        <v>63</v>
      </c>
      <c r="B13" s="6"/>
      <c r="C13" s="5" t="s">
        <v>64</v>
      </c>
      <c r="D13" s="6">
        <v>4652007.68</v>
      </c>
    </row>
    <row r="14" spans="1:4" ht="20.25" customHeight="1">
      <c r="A14" s="5" t="s">
        <v>65</v>
      </c>
      <c r="B14" s="6"/>
      <c r="C14" s="5" t="s">
        <v>66</v>
      </c>
      <c r="D14" s="6">
        <v>2065157.06</v>
      </c>
    </row>
    <row r="15" spans="1:4" ht="20.25" customHeight="1">
      <c r="A15" s="5" t="s">
        <v>67</v>
      </c>
      <c r="B15" s="6"/>
      <c r="C15" s="5" t="s">
        <v>68</v>
      </c>
      <c r="D15" s="6"/>
    </row>
    <row r="16" spans="1:4" ht="20.25" customHeight="1">
      <c r="A16" s="5" t="s">
        <v>69</v>
      </c>
      <c r="B16" s="6"/>
      <c r="C16" s="5" t="s">
        <v>70</v>
      </c>
      <c r="D16" s="6">
        <v>290009.90000000002</v>
      </c>
    </row>
    <row r="17" spans="1:4" ht="20.25" customHeight="1">
      <c r="A17" s="5"/>
      <c r="B17" s="6"/>
      <c r="C17" s="5" t="s">
        <v>71</v>
      </c>
      <c r="D17" s="6"/>
    </row>
    <row r="18" spans="1:4" ht="20.25" customHeight="1">
      <c r="A18" s="5"/>
      <c r="B18" s="68"/>
      <c r="C18" s="5" t="s">
        <v>72</v>
      </c>
      <c r="D18" s="6"/>
    </row>
    <row r="19" spans="1:4" ht="20.25" customHeight="1">
      <c r="A19" s="5"/>
      <c r="B19" s="68"/>
      <c r="C19" s="5" t="s">
        <v>73</v>
      </c>
      <c r="D19" s="6"/>
    </row>
    <row r="20" spans="1:4" ht="20.25" customHeight="1">
      <c r="A20" s="5"/>
      <c r="B20" s="68"/>
      <c r="C20" s="5" t="s">
        <v>74</v>
      </c>
      <c r="D20" s="6"/>
    </row>
    <row r="21" spans="1:4" ht="20.25" customHeight="1">
      <c r="A21" s="5"/>
      <c r="B21" s="68"/>
      <c r="C21" s="5" t="s">
        <v>75</v>
      </c>
      <c r="D21" s="6"/>
    </row>
    <row r="22" spans="1:4" ht="20.25" customHeight="1">
      <c r="A22" s="5"/>
      <c r="B22" s="68"/>
      <c r="C22" s="5" t="s">
        <v>76</v>
      </c>
      <c r="D22" s="6"/>
    </row>
    <row r="23" spans="1:4" ht="20.25" customHeight="1">
      <c r="A23" s="5"/>
      <c r="B23" s="68"/>
      <c r="C23" s="5" t="s">
        <v>77</v>
      </c>
      <c r="D23" s="6"/>
    </row>
    <row r="24" spans="1:4" ht="20.25" customHeight="1">
      <c r="A24" s="5"/>
      <c r="B24" s="68"/>
      <c r="C24" s="5" t="s">
        <v>78</v>
      </c>
      <c r="D24" s="6"/>
    </row>
    <row r="25" spans="1:4" ht="20.25" customHeight="1">
      <c r="A25" s="5"/>
      <c r="B25" s="68"/>
      <c r="C25" s="5" t="s">
        <v>79</v>
      </c>
      <c r="D25" s="6"/>
    </row>
    <row r="26" spans="1:4" ht="20.25" customHeight="1">
      <c r="A26" s="5"/>
      <c r="B26" s="68"/>
      <c r="C26" s="5" t="s">
        <v>80</v>
      </c>
      <c r="D26" s="6">
        <v>247688.08</v>
      </c>
    </row>
    <row r="27" spans="1:4" ht="20.25" customHeight="1">
      <c r="A27" s="5"/>
      <c r="B27" s="68"/>
      <c r="C27" s="5" t="s">
        <v>81</v>
      </c>
      <c r="D27" s="6"/>
    </row>
    <row r="28" spans="1:4" ht="20.25" customHeight="1">
      <c r="A28" s="5"/>
      <c r="B28" s="68"/>
      <c r="C28" s="5" t="s">
        <v>82</v>
      </c>
      <c r="D28" s="6"/>
    </row>
    <row r="29" spans="1:4" ht="20.25" customHeight="1">
      <c r="A29" s="5"/>
      <c r="B29" s="68"/>
      <c r="C29" s="5" t="s">
        <v>83</v>
      </c>
      <c r="D29" s="6"/>
    </row>
    <row r="30" spans="1:4" ht="20.25" customHeight="1">
      <c r="A30" s="5"/>
      <c r="B30" s="68"/>
      <c r="C30" s="5" t="s">
        <v>84</v>
      </c>
      <c r="D30" s="6"/>
    </row>
    <row r="31" spans="1:4" ht="20.25" customHeight="1">
      <c r="A31" s="5"/>
      <c r="B31" s="68"/>
      <c r="C31" s="5" t="s">
        <v>85</v>
      </c>
      <c r="D31" s="6"/>
    </row>
    <row r="32" spans="1:4" ht="20.25" customHeight="1">
      <c r="A32" s="5"/>
      <c r="B32" s="68"/>
      <c r="C32" s="5" t="s">
        <v>86</v>
      </c>
      <c r="D32" s="6"/>
    </row>
    <row r="33" spans="1:4" ht="20.25" customHeight="1">
      <c r="A33" s="5"/>
      <c r="B33" s="68"/>
      <c r="C33" s="5" t="s">
        <v>87</v>
      </c>
      <c r="D33" s="6"/>
    </row>
    <row r="34" spans="1:4" ht="20.25" customHeight="1">
      <c r="A34" s="5"/>
      <c r="B34" s="68"/>
      <c r="C34" s="5" t="s">
        <v>88</v>
      </c>
      <c r="D34" s="6"/>
    </row>
    <row r="35" spans="1:4" ht="20.25" customHeight="1">
      <c r="A35" s="5"/>
      <c r="B35" s="68"/>
      <c r="C35" s="5" t="s">
        <v>89</v>
      </c>
      <c r="D35" s="6"/>
    </row>
    <row r="36" spans="1:4" ht="20.25" customHeight="1">
      <c r="A36" s="5"/>
      <c r="B36" s="68"/>
      <c r="C36" s="5" t="s">
        <v>90</v>
      </c>
      <c r="D36" s="6"/>
    </row>
    <row r="37" spans="1:4" ht="20.25" customHeight="1">
      <c r="A37" s="69" t="s">
        <v>91</v>
      </c>
      <c r="B37" s="70">
        <v>7254862.7199999997</v>
      </c>
      <c r="C37" s="69" t="s">
        <v>92</v>
      </c>
      <c r="D37" s="6">
        <v>7254862.7199999997</v>
      </c>
    </row>
    <row r="38" spans="1:4" ht="20.25" customHeight="1">
      <c r="A38" s="71" t="s">
        <v>93</v>
      </c>
      <c r="B38" s="72"/>
      <c r="C38" s="73" t="s">
        <v>94</v>
      </c>
      <c r="D38" s="6"/>
    </row>
    <row r="39" spans="1:4" ht="20.25" customHeight="1">
      <c r="A39" s="69" t="s">
        <v>95</v>
      </c>
      <c r="B39" s="70">
        <v>7254862.7199999997</v>
      </c>
      <c r="C39" s="69" t="s">
        <v>96</v>
      </c>
      <c r="D39" s="6">
        <v>7254862.7199999997</v>
      </c>
    </row>
  </sheetData>
  <mergeCells count="8">
    <mergeCell ref="A2:D2"/>
    <mergeCell ref="A3:B3"/>
    <mergeCell ref="A4:B4"/>
    <mergeCell ref="C4:D4"/>
    <mergeCell ref="A5:A6"/>
    <mergeCell ref="B5:B6"/>
    <mergeCell ref="C5:C6"/>
    <mergeCell ref="D5:D6"/>
  </mergeCells>
  <phoneticPr fontId="37"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T9"/>
  <sheetViews>
    <sheetView showZeros="0" workbookViewId="0"/>
  </sheetViews>
  <sheetFormatPr defaultColWidth="9" defaultRowHeight="13.5" customHeight="1"/>
  <cols>
    <col min="1" max="1" width="17.875" customWidth="1"/>
    <col min="2" max="2" width="30.125" customWidth="1"/>
    <col min="3" max="20" width="12.875" customWidth="1"/>
  </cols>
  <sheetData>
    <row r="1" spans="1:20" ht="15.95" customHeight="1">
      <c r="A1" s="48"/>
      <c r="B1" s="48"/>
      <c r="C1" s="48"/>
      <c r="D1" s="48"/>
      <c r="E1" s="48"/>
      <c r="F1" s="48"/>
      <c r="G1" s="48"/>
      <c r="H1" s="48"/>
      <c r="I1" s="48"/>
      <c r="J1" s="48"/>
      <c r="K1" s="48"/>
      <c r="L1" s="48"/>
      <c r="M1" s="48"/>
      <c r="N1" s="48"/>
      <c r="O1" s="48"/>
      <c r="P1" s="48"/>
      <c r="Q1" s="48"/>
      <c r="R1" s="48"/>
      <c r="S1" s="48"/>
      <c r="T1" s="19" t="s">
        <v>10</v>
      </c>
    </row>
    <row r="2" spans="1:20" ht="30.75" customHeight="1">
      <c r="A2" s="100" t="str">
        <f>"2025"&amp;"年部门收入预算表"</f>
        <v>2025年部门收入预算表</v>
      </c>
      <c r="B2" s="100"/>
      <c r="C2" s="100"/>
      <c r="D2" s="100"/>
      <c r="E2" s="100"/>
      <c r="F2" s="100"/>
      <c r="G2" s="100"/>
      <c r="H2" s="100"/>
      <c r="I2" s="100"/>
      <c r="J2" s="100"/>
      <c r="K2" s="100"/>
      <c r="L2" s="100"/>
      <c r="M2" s="100"/>
      <c r="N2" s="100"/>
      <c r="O2" s="100"/>
      <c r="P2" s="100"/>
      <c r="Q2" s="100"/>
      <c r="R2" s="100"/>
      <c r="S2" s="100"/>
      <c r="T2" s="100"/>
    </row>
    <row r="3" spans="1:20" ht="13.5" customHeight="1">
      <c r="A3" s="101" t="str">
        <f>"单位名称："&amp;"楚雄彝族自治州文化馆"</f>
        <v>单位名称：楚雄彝族自治州文化馆</v>
      </c>
      <c r="B3" s="101"/>
      <c r="C3" s="103" t="s">
        <v>97</v>
      </c>
      <c r="D3" s="103"/>
      <c r="E3" s="103"/>
      <c r="F3" s="103"/>
      <c r="G3" s="103"/>
      <c r="H3" s="103"/>
      <c r="I3" s="103"/>
      <c r="J3" s="103"/>
      <c r="K3" s="103"/>
      <c r="L3" s="103"/>
      <c r="M3" s="103"/>
      <c r="N3" s="103"/>
      <c r="O3" s="103"/>
      <c r="P3" s="103"/>
      <c r="Q3" s="103"/>
      <c r="R3" s="103"/>
      <c r="S3" s="103"/>
      <c r="T3" s="103"/>
    </row>
    <row r="4" spans="1:20" ht="13.5" customHeight="1">
      <c r="A4" s="102" t="s">
        <v>98</v>
      </c>
      <c r="B4" s="102" t="s">
        <v>99</v>
      </c>
      <c r="C4" s="102" t="s">
        <v>100</v>
      </c>
      <c r="D4" s="102" t="s">
        <v>101</v>
      </c>
      <c r="E4" s="102"/>
      <c r="F4" s="102"/>
      <c r="G4" s="102"/>
      <c r="H4" s="102"/>
      <c r="I4" s="102"/>
      <c r="J4" s="102"/>
      <c r="K4" s="102"/>
      <c r="L4" s="102"/>
      <c r="M4" s="102"/>
      <c r="N4" s="102"/>
      <c r="O4" s="102" t="s">
        <v>93</v>
      </c>
      <c r="P4" s="102"/>
      <c r="Q4" s="102"/>
      <c r="R4" s="102"/>
      <c r="S4" s="102"/>
      <c r="T4" s="102"/>
    </row>
    <row r="5" spans="1:20" ht="13.5" customHeight="1">
      <c r="A5" s="102"/>
      <c r="B5" s="102"/>
      <c r="C5" s="102"/>
      <c r="D5" s="102" t="s">
        <v>102</v>
      </c>
      <c r="E5" s="102" t="s">
        <v>103</v>
      </c>
      <c r="F5" s="102" t="s">
        <v>104</v>
      </c>
      <c r="G5" s="102" t="s">
        <v>105</v>
      </c>
      <c r="H5" s="102" t="s">
        <v>106</v>
      </c>
      <c r="I5" s="102" t="s">
        <v>107</v>
      </c>
      <c r="J5" s="102"/>
      <c r="K5" s="102"/>
      <c r="L5" s="102"/>
      <c r="M5" s="102"/>
      <c r="N5" s="102"/>
      <c r="O5" s="102" t="s">
        <v>102</v>
      </c>
      <c r="P5" s="102" t="s">
        <v>103</v>
      </c>
      <c r="Q5" s="102" t="s">
        <v>104</v>
      </c>
      <c r="R5" s="102" t="s">
        <v>105</v>
      </c>
      <c r="S5" s="102" t="s">
        <v>106</v>
      </c>
      <c r="T5" s="102" t="s">
        <v>107</v>
      </c>
    </row>
    <row r="6" spans="1:20" ht="26.25" customHeight="1">
      <c r="A6" s="102"/>
      <c r="B6" s="102"/>
      <c r="C6" s="102"/>
      <c r="D6" s="102"/>
      <c r="E6" s="102"/>
      <c r="F6" s="102"/>
      <c r="G6" s="102"/>
      <c r="H6" s="102"/>
      <c r="I6" s="7" t="s">
        <v>102</v>
      </c>
      <c r="J6" s="7" t="s">
        <v>108</v>
      </c>
      <c r="K6" s="7" t="s">
        <v>109</v>
      </c>
      <c r="L6" s="7" t="s">
        <v>110</v>
      </c>
      <c r="M6" s="7" t="s">
        <v>111</v>
      </c>
      <c r="N6" s="7" t="s">
        <v>112</v>
      </c>
      <c r="O6" s="102"/>
      <c r="P6" s="102"/>
      <c r="Q6" s="102"/>
      <c r="R6" s="102"/>
      <c r="S6" s="102"/>
      <c r="T6" s="102"/>
    </row>
    <row r="7" spans="1:20" ht="31.7" customHeight="1">
      <c r="A7" s="43">
        <v>1</v>
      </c>
      <c r="B7" s="43">
        <v>2</v>
      </c>
      <c r="C7" s="43">
        <v>3</v>
      </c>
      <c r="D7" s="43">
        <v>4</v>
      </c>
      <c r="E7" s="43">
        <v>5</v>
      </c>
      <c r="F7" s="43">
        <v>6</v>
      </c>
      <c r="G7" s="43">
        <v>7</v>
      </c>
      <c r="H7" s="43">
        <v>8</v>
      </c>
      <c r="I7" s="43">
        <v>9</v>
      </c>
      <c r="J7" s="43">
        <v>10</v>
      </c>
      <c r="K7" s="43">
        <v>11</v>
      </c>
      <c r="L7" s="43">
        <v>12</v>
      </c>
      <c r="M7" s="43">
        <v>13</v>
      </c>
      <c r="N7" s="43">
        <v>14</v>
      </c>
      <c r="O7" s="43">
        <v>15</v>
      </c>
      <c r="P7" s="43">
        <v>16</v>
      </c>
      <c r="Q7" s="43">
        <v>17</v>
      </c>
      <c r="R7" s="43">
        <v>18</v>
      </c>
      <c r="S7" s="43">
        <v>19</v>
      </c>
      <c r="T7" s="43">
        <v>20</v>
      </c>
    </row>
    <row r="8" spans="1:20" ht="31.7" customHeight="1">
      <c r="A8" s="5" t="s">
        <v>113</v>
      </c>
      <c r="B8" s="5" t="s">
        <v>114</v>
      </c>
      <c r="C8" s="6">
        <v>7254862.7199999997</v>
      </c>
      <c r="D8" s="6">
        <v>7254862.7199999997</v>
      </c>
      <c r="E8" s="6">
        <v>7254862.7199999997</v>
      </c>
      <c r="F8" s="6"/>
      <c r="G8" s="6"/>
      <c r="H8" s="6"/>
      <c r="I8" s="6"/>
      <c r="J8" s="6"/>
      <c r="K8" s="6"/>
      <c r="L8" s="6"/>
      <c r="M8" s="6"/>
      <c r="N8" s="6"/>
      <c r="O8" s="6"/>
      <c r="P8" s="6"/>
      <c r="Q8" s="6"/>
      <c r="R8" s="6"/>
      <c r="S8" s="6"/>
      <c r="T8" s="6"/>
    </row>
    <row r="9" spans="1:20" ht="31.7" customHeight="1">
      <c r="A9" s="104" t="s">
        <v>100</v>
      </c>
      <c r="B9" s="104"/>
      <c r="C9" s="6">
        <v>7254862.7199999997</v>
      </c>
      <c r="D9" s="6">
        <v>7254862.7199999997</v>
      </c>
      <c r="E9" s="6">
        <v>7254862.7199999997</v>
      </c>
      <c r="F9" s="6"/>
      <c r="G9" s="6"/>
      <c r="H9" s="6"/>
      <c r="I9" s="6"/>
      <c r="J9" s="6"/>
      <c r="K9" s="6"/>
      <c r="L9" s="6"/>
      <c r="M9" s="6"/>
      <c r="N9" s="6"/>
      <c r="O9" s="6"/>
      <c r="P9" s="6"/>
      <c r="Q9" s="6"/>
      <c r="R9" s="6"/>
      <c r="S9" s="6"/>
      <c r="T9" s="6"/>
    </row>
  </sheetData>
  <mergeCells count="21">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A2:T2"/>
    <mergeCell ref="A3:B3"/>
    <mergeCell ref="C3:T3"/>
    <mergeCell ref="D4:N4"/>
    <mergeCell ref="O4:T4"/>
  </mergeCells>
  <phoneticPr fontId="37"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O27"/>
  <sheetViews>
    <sheetView showZeros="0" topLeftCell="A13" workbookViewId="0"/>
  </sheetViews>
  <sheetFormatPr defaultColWidth="9" defaultRowHeight="13.5" customHeight="1"/>
  <cols>
    <col min="1" max="1" width="17.375" customWidth="1"/>
    <col min="2" max="2" width="32" customWidth="1"/>
    <col min="3" max="15" width="12.875" customWidth="1"/>
  </cols>
  <sheetData>
    <row r="1" spans="1:15" ht="17.45" customHeight="1">
      <c r="A1" s="51"/>
      <c r="B1" s="51"/>
      <c r="C1" s="51"/>
      <c r="D1" s="51"/>
      <c r="E1" s="51"/>
      <c r="F1" s="51"/>
      <c r="G1" s="51"/>
      <c r="H1" s="51"/>
      <c r="I1" s="51"/>
      <c r="J1" s="51"/>
      <c r="K1" s="51"/>
      <c r="L1" s="51"/>
      <c r="M1" s="51"/>
      <c r="N1" s="51"/>
      <c r="O1" s="2" t="s">
        <v>12</v>
      </c>
    </row>
    <row r="2" spans="1:15" ht="30.75" customHeight="1">
      <c r="A2" s="105" t="str">
        <f>"2025"&amp;"年部门支出预算表"</f>
        <v>2025年部门支出预算表</v>
      </c>
      <c r="B2" s="105"/>
      <c r="C2" s="105"/>
      <c r="D2" s="105"/>
      <c r="E2" s="105"/>
      <c r="F2" s="105"/>
      <c r="G2" s="105"/>
      <c r="H2" s="105"/>
      <c r="I2" s="105"/>
      <c r="J2" s="105"/>
      <c r="K2" s="105"/>
      <c r="L2" s="105"/>
      <c r="M2" s="105"/>
      <c r="N2" s="105"/>
      <c r="O2" s="105"/>
    </row>
    <row r="3" spans="1:15" ht="13.5" customHeight="1">
      <c r="A3" s="106" t="str">
        <f>"单位名称："&amp;"楚雄彝族自治州文化馆"</f>
        <v>单位名称：楚雄彝族自治州文化馆</v>
      </c>
      <c r="B3" s="106"/>
      <c r="C3" s="107" t="s">
        <v>97</v>
      </c>
      <c r="D3" s="107"/>
      <c r="E3" s="107"/>
      <c r="F3" s="107"/>
      <c r="G3" s="107"/>
      <c r="H3" s="107"/>
      <c r="I3" s="107"/>
      <c r="J3" s="107"/>
      <c r="K3" s="107"/>
      <c r="L3" s="107"/>
      <c r="M3" s="107"/>
      <c r="N3" s="107"/>
      <c r="O3" s="107"/>
    </row>
    <row r="4" spans="1:15" ht="13.5" customHeight="1">
      <c r="A4" s="102" t="s">
        <v>115</v>
      </c>
      <c r="B4" s="102" t="s">
        <v>116</v>
      </c>
      <c r="C4" s="102" t="s">
        <v>100</v>
      </c>
      <c r="D4" s="102" t="s">
        <v>103</v>
      </c>
      <c r="E4" s="102"/>
      <c r="F4" s="102"/>
      <c r="G4" s="102" t="s">
        <v>104</v>
      </c>
      <c r="H4" s="102" t="s">
        <v>105</v>
      </c>
      <c r="I4" s="102" t="s">
        <v>117</v>
      </c>
      <c r="J4" s="102" t="s">
        <v>107</v>
      </c>
      <c r="K4" s="102"/>
      <c r="L4" s="102"/>
      <c r="M4" s="102"/>
      <c r="N4" s="102"/>
      <c r="O4" s="102"/>
    </row>
    <row r="5" spans="1:15" ht="27.75" customHeight="1">
      <c r="A5" s="102"/>
      <c r="B5" s="102"/>
      <c r="C5" s="102"/>
      <c r="D5" s="7" t="s">
        <v>102</v>
      </c>
      <c r="E5" s="7" t="s">
        <v>118</v>
      </c>
      <c r="F5" s="7" t="s">
        <v>119</v>
      </c>
      <c r="G5" s="102"/>
      <c r="H5" s="102"/>
      <c r="I5" s="102"/>
      <c r="J5" s="7" t="s">
        <v>102</v>
      </c>
      <c r="K5" s="7" t="s">
        <v>120</v>
      </c>
      <c r="L5" s="7" t="s">
        <v>121</v>
      </c>
      <c r="M5" s="7" t="s">
        <v>122</v>
      </c>
      <c r="N5" s="7" t="s">
        <v>123</v>
      </c>
      <c r="O5" s="7" t="s">
        <v>124</v>
      </c>
    </row>
    <row r="6" spans="1:15" ht="20.45" customHeight="1">
      <c r="A6" s="62" t="s">
        <v>125</v>
      </c>
      <c r="B6" s="62" t="s">
        <v>126</v>
      </c>
      <c r="C6" s="62" t="s">
        <v>127</v>
      </c>
      <c r="D6" s="63" t="s">
        <v>128</v>
      </c>
      <c r="E6" s="63" t="s">
        <v>129</v>
      </c>
      <c r="F6" s="63" t="s">
        <v>130</v>
      </c>
      <c r="G6" s="63" t="s">
        <v>131</v>
      </c>
      <c r="H6" s="63" t="s">
        <v>132</v>
      </c>
      <c r="I6" s="63" t="s">
        <v>133</v>
      </c>
      <c r="J6" s="63" t="s">
        <v>134</v>
      </c>
      <c r="K6" s="63" t="s">
        <v>135</v>
      </c>
      <c r="L6" s="63" t="s">
        <v>136</v>
      </c>
      <c r="M6" s="63" t="s">
        <v>137</v>
      </c>
      <c r="N6" s="62" t="s">
        <v>138</v>
      </c>
      <c r="O6" s="67">
        <v>15</v>
      </c>
    </row>
    <row r="7" spans="1:15" ht="24" customHeight="1">
      <c r="A7" s="5" t="s">
        <v>139</v>
      </c>
      <c r="B7" s="64" t="s">
        <v>140</v>
      </c>
      <c r="C7" s="6">
        <v>4652007.68</v>
      </c>
      <c r="D7" s="6">
        <v>4652007.68</v>
      </c>
      <c r="E7" s="6">
        <v>2692007.68</v>
      </c>
      <c r="F7" s="6">
        <v>1960000</v>
      </c>
      <c r="G7" s="6"/>
      <c r="H7" s="6"/>
      <c r="I7" s="6"/>
      <c r="J7" s="6"/>
      <c r="K7" s="6"/>
      <c r="L7" s="6"/>
      <c r="M7" s="6"/>
      <c r="N7" s="6"/>
      <c r="O7" s="6"/>
    </row>
    <row r="8" spans="1:15" ht="24" customHeight="1">
      <c r="A8" s="49" t="s">
        <v>141</v>
      </c>
      <c r="B8" s="65" t="s">
        <v>142</v>
      </c>
      <c r="C8" s="6">
        <v>4652007.68</v>
      </c>
      <c r="D8" s="6">
        <v>4652007.68</v>
      </c>
      <c r="E8" s="6">
        <v>2692007.68</v>
      </c>
      <c r="F8" s="6">
        <v>1960000</v>
      </c>
      <c r="G8" s="6"/>
      <c r="H8" s="6"/>
      <c r="I8" s="6"/>
      <c r="J8" s="6"/>
      <c r="K8" s="6"/>
      <c r="L8" s="6"/>
      <c r="M8" s="6"/>
      <c r="N8" s="6"/>
      <c r="O8" s="6"/>
    </row>
    <row r="9" spans="1:15" ht="24" customHeight="1">
      <c r="A9" s="50" t="s">
        <v>143</v>
      </c>
      <c r="B9" s="66" t="s">
        <v>144</v>
      </c>
      <c r="C9" s="6">
        <v>4652007.68</v>
      </c>
      <c r="D9" s="6">
        <v>4652007.68</v>
      </c>
      <c r="E9" s="6">
        <v>2692007.68</v>
      </c>
      <c r="F9" s="6">
        <v>1960000</v>
      </c>
      <c r="G9" s="6"/>
      <c r="H9" s="6"/>
      <c r="I9" s="6"/>
      <c r="J9" s="6"/>
      <c r="K9" s="6"/>
      <c r="L9" s="6"/>
      <c r="M9" s="6"/>
      <c r="N9" s="6"/>
      <c r="O9" s="6"/>
    </row>
    <row r="10" spans="1:15" ht="24" customHeight="1">
      <c r="A10" s="5" t="s">
        <v>145</v>
      </c>
      <c r="B10" s="64" t="s">
        <v>146</v>
      </c>
      <c r="C10" s="6">
        <v>2065157.06</v>
      </c>
      <c r="D10" s="6">
        <v>2065157.06</v>
      </c>
      <c r="E10" s="6">
        <v>2059157.06</v>
      </c>
      <c r="F10" s="6">
        <v>6000</v>
      </c>
      <c r="G10" s="6"/>
      <c r="H10" s="6"/>
      <c r="I10" s="6"/>
      <c r="J10" s="6"/>
      <c r="K10" s="6"/>
      <c r="L10" s="6"/>
      <c r="M10" s="6"/>
      <c r="N10" s="6"/>
      <c r="O10" s="6"/>
    </row>
    <row r="11" spans="1:15" ht="24" customHeight="1">
      <c r="A11" s="49" t="s">
        <v>147</v>
      </c>
      <c r="B11" s="65" t="s">
        <v>148</v>
      </c>
      <c r="C11" s="6">
        <v>2053800.26</v>
      </c>
      <c r="D11" s="6">
        <v>2053800.26</v>
      </c>
      <c r="E11" s="6">
        <v>2047800.26</v>
      </c>
      <c r="F11" s="6">
        <v>6000</v>
      </c>
      <c r="G11" s="6"/>
      <c r="H11" s="6"/>
      <c r="I11" s="6"/>
      <c r="J11" s="6"/>
      <c r="K11" s="6"/>
      <c r="L11" s="6"/>
      <c r="M11" s="6"/>
      <c r="N11" s="6"/>
      <c r="O11" s="6"/>
    </row>
    <row r="12" spans="1:15" ht="24" customHeight="1">
      <c r="A12" s="50" t="s">
        <v>149</v>
      </c>
      <c r="B12" s="66" t="s">
        <v>150</v>
      </c>
      <c r="C12" s="6"/>
      <c r="D12" s="6"/>
      <c r="E12" s="6"/>
      <c r="F12" s="6"/>
      <c r="G12" s="6"/>
      <c r="H12" s="6"/>
      <c r="I12" s="6"/>
      <c r="J12" s="6"/>
      <c r="K12" s="6"/>
      <c r="L12" s="6"/>
      <c r="M12" s="6"/>
      <c r="N12" s="6"/>
      <c r="O12" s="6"/>
    </row>
    <row r="13" spans="1:15" ht="24" customHeight="1">
      <c r="A13" s="50" t="s">
        <v>151</v>
      </c>
      <c r="B13" s="66" t="s">
        <v>152</v>
      </c>
      <c r="C13" s="6">
        <v>1527656</v>
      </c>
      <c r="D13" s="6">
        <v>1527656</v>
      </c>
      <c r="E13" s="6">
        <v>1521656</v>
      </c>
      <c r="F13" s="6">
        <v>6000</v>
      </c>
      <c r="G13" s="6"/>
      <c r="H13" s="6"/>
      <c r="I13" s="6"/>
      <c r="J13" s="6"/>
      <c r="K13" s="6"/>
      <c r="L13" s="6"/>
      <c r="M13" s="6"/>
      <c r="N13" s="6"/>
      <c r="O13" s="6"/>
    </row>
    <row r="14" spans="1:15" ht="24" customHeight="1">
      <c r="A14" s="50" t="s">
        <v>153</v>
      </c>
      <c r="B14" s="66" t="s">
        <v>154</v>
      </c>
      <c r="C14" s="6">
        <v>422986.77</v>
      </c>
      <c r="D14" s="6">
        <v>422986.77</v>
      </c>
      <c r="E14" s="6">
        <v>422986.77</v>
      </c>
      <c r="F14" s="6"/>
      <c r="G14" s="6"/>
      <c r="H14" s="6"/>
      <c r="I14" s="6"/>
      <c r="J14" s="6"/>
      <c r="K14" s="6"/>
      <c r="L14" s="6"/>
      <c r="M14" s="6"/>
      <c r="N14" s="6"/>
      <c r="O14" s="6"/>
    </row>
    <row r="15" spans="1:15" ht="24" customHeight="1">
      <c r="A15" s="50" t="s">
        <v>155</v>
      </c>
      <c r="B15" s="66" t="s">
        <v>156</v>
      </c>
      <c r="C15" s="6">
        <v>103157.49</v>
      </c>
      <c r="D15" s="6">
        <v>103157.49</v>
      </c>
      <c r="E15" s="6">
        <v>103157.49</v>
      </c>
      <c r="F15" s="6"/>
      <c r="G15" s="6"/>
      <c r="H15" s="6"/>
      <c r="I15" s="6"/>
      <c r="J15" s="6"/>
      <c r="K15" s="6"/>
      <c r="L15" s="6"/>
      <c r="M15" s="6"/>
      <c r="N15" s="6"/>
      <c r="O15" s="6"/>
    </row>
    <row r="16" spans="1:15" ht="24" customHeight="1">
      <c r="A16" s="49" t="s">
        <v>157</v>
      </c>
      <c r="B16" s="65" t="s">
        <v>158</v>
      </c>
      <c r="C16" s="6">
        <v>11356.8</v>
      </c>
      <c r="D16" s="6">
        <v>11356.8</v>
      </c>
      <c r="E16" s="6">
        <v>11356.8</v>
      </c>
      <c r="F16" s="6"/>
      <c r="G16" s="6"/>
      <c r="H16" s="6"/>
      <c r="I16" s="6"/>
      <c r="J16" s="6"/>
      <c r="K16" s="6"/>
      <c r="L16" s="6"/>
      <c r="M16" s="6"/>
      <c r="N16" s="6"/>
      <c r="O16" s="6"/>
    </row>
    <row r="17" spans="1:15" ht="24" customHeight="1">
      <c r="A17" s="50" t="s">
        <v>159</v>
      </c>
      <c r="B17" s="66" t="s">
        <v>160</v>
      </c>
      <c r="C17" s="6">
        <v>11356.8</v>
      </c>
      <c r="D17" s="6">
        <v>11356.8</v>
      </c>
      <c r="E17" s="6">
        <v>11356.8</v>
      </c>
      <c r="F17" s="6"/>
      <c r="G17" s="6"/>
      <c r="H17" s="6"/>
      <c r="I17" s="6"/>
      <c r="J17" s="6"/>
      <c r="K17" s="6"/>
      <c r="L17" s="6"/>
      <c r="M17" s="6"/>
      <c r="N17" s="6"/>
      <c r="O17" s="6"/>
    </row>
    <row r="18" spans="1:15" ht="24" customHeight="1">
      <c r="A18" s="5" t="s">
        <v>161</v>
      </c>
      <c r="B18" s="64" t="s">
        <v>162</v>
      </c>
      <c r="C18" s="6">
        <v>290009.90000000002</v>
      </c>
      <c r="D18" s="6">
        <v>290009.90000000002</v>
      </c>
      <c r="E18" s="6">
        <v>290009.90000000002</v>
      </c>
      <c r="F18" s="6"/>
      <c r="G18" s="6"/>
      <c r="H18" s="6"/>
      <c r="I18" s="6"/>
      <c r="J18" s="6"/>
      <c r="K18" s="6"/>
      <c r="L18" s="6"/>
      <c r="M18" s="6"/>
      <c r="N18" s="6"/>
      <c r="O18" s="6"/>
    </row>
    <row r="19" spans="1:15" ht="24" customHeight="1">
      <c r="A19" s="49" t="s">
        <v>163</v>
      </c>
      <c r="B19" s="65" t="s">
        <v>164</v>
      </c>
      <c r="C19" s="6">
        <v>290009.90000000002</v>
      </c>
      <c r="D19" s="6">
        <v>290009.90000000002</v>
      </c>
      <c r="E19" s="6">
        <v>290009.90000000002</v>
      </c>
      <c r="F19" s="6"/>
      <c r="G19" s="6"/>
      <c r="H19" s="6"/>
      <c r="I19" s="6"/>
      <c r="J19" s="6"/>
      <c r="K19" s="6"/>
      <c r="L19" s="6"/>
      <c r="M19" s="6"/>
      <c r="N19" s="6"/>
      <c r="O19" s="6"/>
    </row>
    <row r="20" spans="1:15" ht="24" customHeight="1">
      <c r="A20" s="50" t="s">
        <v>165</v>
      </c>
      <c r="B20" s="66" t="s">
        <v>166</v>
      </c>
      <c r="C20" s="6"/>
      <c r="D20" s="6"/>
      <c r="E20" s="6"/>
      <c r="F20" s="6"/>
      <c r="G20" s="6"/>
      <c r="H20" s="6"/>
      <c r="I20" s="6"/>
      <c r="J20" s="6"/>
      <c r="K20" s="6"/>
      <c r="L20" s="6"/>
      <c r="M20" s="6"/>
      <c r="N20" s="6"/>
      <c r="O20" s="6"/>
    </row>
    <row r="21" spans="1:15" ht="24" customHeight="1">
      <c r="A21" s="50" t="s">
        <v>167</v>
      </c>
      <c r="B21" s="66" t="s">
        <v>168</v>
      </c>
      <c r="C21" s="6">
        <v>140356.57999999999</v>
      </c>
      <c r="D21" s="6">
        <v>140356.57999999999</v>
      </c>
      <c r="E21" s="6">
        <v>140356.57999999999</v>
      </c>
      <c r="F21" s="6"/>
      <c r="G21" s="6"/>
      <c r="H21" s="6"/>
      <c r="I21" s="6"/>
      <c r="J21" s="6"/>
      <c r="K21" s="6"/>
      <c r="L21" s="6"/>
      <c r="M21" s="6"/>
      <c r="N21" s="6"/>
      <c r="O21" s="6"/>
    </row>
    <row r="22" spans="1:15" ht="24" customHeight="1">
      <c r="A22" s="50" t="s">
        <v>169</v>
      </c>
      <c r="B22" s="66" t="s">
        <v>170</v>
      </c>
      <c r="C22" s="6">
        <v>128653.32</v>
      </c>
      <c r="D22" s="6">
        <v>128653.32</v>
      </c>
      <c r="E22" s="6">
        <v>128653.32</v>
      </c>
      <c r="F22" s="6"/>
      <c r="G22" s="6"/>
      <c r="H22" s="6"/>
      <c r="I22" s="6"/>
      <c r="J22" s="6"/>
      <c r="K22" s="6"/>
      <c r="L22" s="6"/>
      <c r="M22" s="6"/>
      <c r="N22" s="6"/>
      <c r="O22" s="6"/>
    </row>
    <row r="23" spans="1:15" ht="24" customHeight="1">
      <c r="A23" s="50" t="s">
        <v>171</v>
      </c>
      <c r="B23" s="66" t="s">
        <v>172</v>
      </c>
      <c r="C23" s="6">
        <v>21000</v>
      </c>
      <c r="D23" s="6">
        <v>21000</v>
      </c>
      <c r="E23" s="6">
        <v>21000</v>
      </c>
      <c r="F23" s="6"/>
      <c r="G23" s="6"/>
      <c r="H23" s="6"/>
      <c r="I23" s="6"/>
      <c r="J23" s="6"/>
      <c r="K23" s="6"/>
      <c r="L23" s="6"/>
      <c r="M23" s="6"/>
      <c r="N23" s="6"/>
      <c r="O23" s="6"/>
    </row>
    <row r="24" spans="1:15" ht="24" customHeight="1">
      <c r="A24" s="5" t="s">
        <v>173</v>
      </c>
      <c r="B24" s="64" t="s">
        <v>174</v>
      </c>
      <c r="C24" s="6">
        <v>247688.08</v>
      </c>
      <c r="D24" s="6">
        <v>247688.08</v>
      </c>
      <c r="E24" s="6">
        <v>247688.08</v>
      </c>
      <c r="F24" s="6"/>
      <c r="G24" s="6"/>
      <c r="H24" s="6"/>
      <c r="I24" s="6"/>
      <c r="J24" s="6"/>
      <c r="K24" s="6"/>
      <c r="L24" s="6"/>
      <c r="M24" s="6"/>
      <c r="N24" s="6"/>
      <c r="O24" s="6"/>
    </row>
    <row r="25" spans="1:15" ht="24" customHeight="1">
      <c r="A25" s="49" t="s">
        <v>175</v>
      </c>
      <c r="B25" s="65" t="s">
        <v>176</v>
      </c>
      <c r="C25" s="6">
        <v>247688.08</v>
      </c>
      <c r="D25" s="6">
        <v>247688.08</v>
      </c>
      <c r="E25" s="6">
        <v>247688.08</v>
      </c>
      <c r="F25" s="6"/>
      <c r="G25" s="6"/>
      <c r="H25" s="6"/>
      <c r="I25" s="6"/>
      <c r="J25" s="6"/>
      <c r="K25" s="6"/>
      <c r="L25" s="6"/>
      <c r="M25" s="6"/>
      <c r="N25" s="6"/>
      <c r="O25" s="6"/>
    </row>
    <row r="26" spans="1:15" ht="24" customHeight="1">
      <c r="A26" s="50" t="s">
        <v>177</v>
      </c>
      <c r="B26" s="66" t="s">
        <v>178</v>
      </c>
      <c r="C26" s="6">
        <v>247688.08</v>
      </c>
      <c r="D26" s="6">
        <v>247688.08</v>
      </c>
      <c r="E26" s="6">
        <v>247688.08</v>
      </c>
      <c r="F26" s="6"/>
      <c r="G26" s="6"/>
      <c r="H26" s="6"/>
      <c r="I26" s="6"/>
      <c r="J26" s="6"/>
      <c r="K26" s="6"/>
      <c r="L26" s="6"/>
      <c r="M26" s="6"/>
      <c r="N26" s="6"/>
      <c r="O26" s="6"/>
    </row>
    <row r="27" spans="1:15" ht="29.45" customHeight="1">
      <c r="A27" s="104" t="s">
        <v>100</v>
      </c>
      <c r="B27" s="104"/>
      <c r="C27" s="6">
        <v>7254862.7199999997</v>
      </c>
      <c r="D27" s="6">
        <v>7254862.7199999997</v>
      </c>
      <c r="E27" s="6">
        <v>5288862.72</v>
      </c>
      <c r="F27" s="6">
        <v>1966000</v>
      </c>
      <c r="G27" s="6"/>
      <c r="H27" s="6"/>
      <c r="I27" s="6"/>
      <c r="J27" s="6"/>
      <c r="K27" s="6"/>
      <c r="L27" s="6"/>
      <c r="M27" s="6"/>
      <c r="N27" s="6"/>
      <c r="O27" s="6"/>
    </row>
  </sheetData>
  <mergeCells count="12">
    <mergeCell ref="A27:B27"/>
    <mergeCell ref="A4:A5"/>
    <mergeCell ref="B4:B5"/>
    <mergeCell ref="C4:C5"/>
    <mergeCell ref="G4:G5"/>
    <mergeCell ref="A2:O2"/>
    <mergeCell ref="A3:B3"/>
    <mergeCell ref="C3:O3"/>
    <mergeCell ref="D4:F4"/>
    <mergeCell ref="J4:O4"/>
    <mergeCell ref="H4:H5"/>
    <mergeCell ref="I4:I5"/>
  </mergeCells>
  <phoneticPr fontId="37"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D38"/>
  <sheetViews>
    <sheetView showZeros="0" topLeftCell="A25" workbookViewId="0">
      <selection sqref="A1:D1"/>
    </sheetView>
  </sheetViews>
  <sheetFormatPr defaultColWidth="9" defaultRowHeight="13.5" customHeight="1"/>
  <cols>
    <col min="1" max="1" width="35.125" customWidth="1"/>
    <col min="2" max="2" width="24.875" customWidth="1"/>
    <col min="3" max="3" width="34.125" customWidth="1"/>
    <col min="4" max="4" width="21" customWidth="1"/>
  </cols>
  <sheetData>
    <row r="1" spans="1:4" ht="13.15" customHeight="1">
      <c r="A1" s="108" t="s">
        <v>14</v>
      </c>
      <c r="B1" s="108"/>
      <c r="C1" s="108"/>
      <c r="D1" s="108"/>
    </row>
    <row r="2" spans="1:4" ht="43.15" customHeight="1">
      <c r="A2" s="105" t="str">
        <f>"2025"&amp;"年部门财政拨款收支预算总表"</f>
        <v>2025年部门财政拨款收支预算总表</v>
      </c>
      <c r="B2" s="105"/>
      <c r="C2" s="105"/>
      <c r="D2" s="105"/>
    </row>
    <row r="3" spans="1:4" ht="13.5" customHeight="1">
      <c r="A3" s="106" t="str">
        <f>"单位名称："&amp;"楚雄彝族自治州文化馆"</f>
        <v>单位名称：楚雄彝族自治州文化馆</v>
      </c>
      <c r="B3" s="106"/>
      <c r="C3" s="51"/>
      <c r="D3" s="2" t="s">
        <v>97</v>
      </c>
    </row>
    <row r="4" spans="1:4" ht="13.5" customHeight="1">
      <c r="A4" s="109" t="s">
        <v>179</v>
      </c>
      <c r="B4" s="109"/>
      <c r="C4" s="109" t="s">
        <v>180</v>
      </c>
      <c r="D4" s="109"/>
    </row>
    <row r="5" spans="1:4" ht="42" customHeight="1">
      <c r="A5" s="52" t="s">
        <v>49</v>
      </c>
      <c r="B5" s="52" t="str">
        <f t="shared" ref="B5:D5" si="0">"2025"&amp;"年预算数"</f>
        <v>2025年预算数</v>
      </c>
      <c r="C5" s="3" t="s">
        <v>181</v>
      </c>
      <c r="D5" s="52" t="str">
        <f t="shared" si="0"/>
        <v>2025年预算数</v>
      </c>
    </row>
    <row r="6" spans="1:4" ht="24.2" customHeight="1">
      <c r="A6" s="53" t="s">
        <v>182</v>
      </c>
      <c r="B6" s="6">
        <v>7254862.7199999997</v>
      </c>
      <c r="C6" s="54" t="s">
        <v>183</v>
      </c>
      <c r="D6" s="6">
        <v>7254862.7199999997</v>
      </c>
    </row>
    <row r="7" spans="1:4" ht="24.2" customHeight="1">
      <c r="A7" s="53" t="s">
        <v>184</v>
      </c>
      <c r="B7" s="6">
        <v>7254862.7199999997</v>
      </c>
      <c r="C7" s="54" t="s">
        <v>185</v>
      </c>
      <c r="D7" s="6"/>
    </row>
    <row r="8" spans="1:4" ht="24.2" customHeight="1">
      <c r="A8" s="53" t="s">
        <v>186</v>
      </c>
      <c r="B8" s="6"/>
      <c r="C8" s="54" t="s">
        <v>187</v>
      </c>
      <c r="D8" s="6"/>
    </row>
    <row r="9" spans="1:4" ht="24.2" customHeight="1">
      <c r="A9" s="53" t="s">
        <v>188</v>
      </c>
      <c r="B9" s="6"/>
      <c r="C9" s="54" t="s">
        <v>189</v>
      </c>
      <c r="D9" s="6"/>
    </row>
    <row r="10" spans="1:4" ht="24.2" customHeight="1">
      <c r="A10" s="53" t="s">
        <v>190</v>
      </c>
      <c r="B10" s="6"/>
      <c r="C10" s="54" t="s">
        <v>191</v>
      </c>
      <c r="D10" s="6"/>
    </row>
    <row r="11" spans="1:4" ht="24.2" customHeight="1">
      <c r="A11" s="53" t="s">
        <v>184</v>
      </c>
      <c r="B11" s="6"/>
      <c r="C11" s="54" t="s">
        <v>192</v>
      </c>
      <c r="D11" s="6"/>
    </row>
    <row r="12" spans="1:4" ht="24.2" customHeight="1">
      <c r="A12" s="55" t="s">
        <v>186</v>
      </c>
      <c r="B12" s="6"/>
      <c r="C12" s="56" t="s">
        <v>193</v>
      </c>
      <c r="D12" s="6"/>
    </row>
    <row r="13" spans="1:4" ht="24.2" customHeight="1">
      <c r="A13" s="55" t="s">
        <v>188</v>
      </c>
      <c r="B13" s="6"/>
      <c r="C13" s="56" t="s">
        <v>194</v>
      </c>
      <c r="D13" s="6">
        <v>4652007.68</v>
      </c>
    </row>
    <row r="14" spans="1:4" ht="24.2" customHeight="1">
      <c r="A14" s="57"/>
      <c r="B14" s="6"/>
      <c r="C14" s="56" t="s">
        <v>195</v>
      </c>
      <c r="D14" s="6">
        <v>2065157.06</v>
      </c>
    </row>
    <row r="15" spans="1:4" ht="24.2" customHeight="1">
      <c r="A15" s="57"/>
      <c r="B15" s="6"/>
      <c r="C15" s="56" t="s">
        <v>196</v>
      </c>
      <c r="D15" s="6"/>
    </row>
    <row r="16" spans="1:4" ht="24.2" customHeight="1">
      <c r="A16" s="57"/>
      <c r="B16" s="6"/>
      <c r="C16" s="56" t="s">
        <v>197</v>
      </c>
      <c r="D16" s="6">
        <v>290009.90000000002</v>
      </c>
    </row>
    <row r="17" spans="1:4" ht="24.2" customHeight="1">
      <c r="A17" s="57"/>
      <c r="B17" s="6"/>
      <c r="C17" s="56" t="s">
        <v>198</v>
      </c>
      <c r="D17" s="6"/>
    </row>
    <row r="18" spans="1:4" ht="24.2" customHeight="1">
      <c r="A18" s="57"/>
      <c r="B18" s="6"/>
      <c r="C18" s="56" t="s">
        <v>199</v>
      </c>
      <c r="D18" s="6"/>
    </row>
    <row r="19" spans="1:4" ht="24.2" customHeight="1">
      <c r="A19" s="57"/>
      <c r="B19" s="6"/>
      <c r="C19" s="56" t="s">
        <v>200</v>
      </c>
      <c r="D19" s="6"/>
    </row>
    <row r="20" spans="1:4" ht="24.2" customHeight="1">
      <c r="A20" s="57"/>
      <c r="B20" s="6"/>
      <c r="C20" s="56" t="s">
        <v>201</v>
      </c>
      <c r="D20" s="6"/>
    </row>
    <row r="21" spans="1:4" ht="24.2" customHeight="1">
      <c r="A21" s="57"/>
      <c r="B21" s="6"/>
      <c r="C21" s="56" t="s">
        <v>202</v>
      </c>
      <c r="D21" s="6"/>
    </row>
    <row r="22" spans="1:4" ht="24.2" customHeight="1">
      <c r="A22" s="57"/>
      <c r="B22" s="6"/>
      <c r="C22" s="56" t="s">
        <v>203</v>
      </c>
      <c r="D22" s="6"/>
    </row>
    <row r="23" spans="1:4" ht="24.2" customHeight="1">
      <c r="A23" s="57"/>
      <c r="B23" s="6"/>
      <c r="C23" s="56" t="s">
        <v>204</v>
      </c>
      <c r="D23" s="6"/>
    </row>
    <row r="24" spans="1:4" ht="24.2" customHeight="1">
      <c r="A24" s="57"/>
      <c r="B24" s="6"/>
      <c r="C24" s="56" t="s">
        <v>205</v>
      </c>
      <c r="D24" s="6"/>
    </row>
    <row r="25" spans="1:4" ht="24.2" customHeight="1">
      <c r="A25" s="57"/>
      <c r="B25" s="6"/>
      <c r="C25" s="56" t="s">
        <v>206</v>
      </c>
      <c r="D25" s="6"/>
    </row>
    <row r="26" spans="1:4" ht="24.2" customHeight="1">
      <c r="A26" s="57"/>
      <c r="B26" s="6"/>
      <c r="C26" s="56" t="s">
        <v>207</v>
      </c>
      <c r="D26" s="6">
        <v>247688.08</v>
      </c>
    </row>
    <row r="27" spans="1:4" ht="24.2" customHeight="1">
      <c r="A27" s="57"/>
      <c r="B27" s="6"/>
      <c r="C27" s="56" t="s">
        <v>208</v>
      </c>
      <c r="D27" s="6"/>
    </row>
    <row r="28" spans="1:4" ht="24.2" customHeight="1">
      <c r="A28" s="57"/>
      <c r="B28" s="6"/>
      <c r="C28" s="56" t="s">
        <v>209</v>
      </c>
      <c r="D28" s="6"/>
    </row>
    <row r="29" spans="1:4" ht="24.2" customHeight="1">
      <c r="A29" s="57"/>
      <c r="B29" s="6"/>
      <c r="C29" s="56" t="s">
        <v>210</v>
      </c>
      <c r="D29" s="6"/>
    </row>
    <row r="30" spans="1:4" ht="24.2" customHeight="1">
      <c r="A30" s="57"/>
      <c r="B30" s="6"/>
      <c r="C30" s="56" t="s">
        <v>211</v>
      </c>
      <c r="D30" s="6"/>
    </row>
    <row r="31" spans="1:4" ht="24.2" customHeight="1">
      <c r="A31" s="57"/>
      <c r="B31" s="6"/>
      <c r="C31" s="55" t="s">
        <v>212</v>
      </c>
      <c r="D31" s="6"/>
    </row>
    <row r="32" spans="1:4" ht="24.2" customHeight="1">
      <c r="A32" s="57"/>
      <c r="B32" s="6"/>
      <c r="C32" s="55" t="s">
        <v>213</v>
      </c>
      <c r="D32" s="6"/>
    </row>
    <row r="33" spans="1:4" ht="24.2" customHeight="1">
      <c r="A33" s="57"/>
      <c r="B33" s="6"/>
      <c r="C33" s="58" t="s">
        <v>214</v>
      </c>
      <c r="D33" s="6"/>
    </row>
    <row r="34" spans="1:4" ht="24" customHeight="1">
      <c r="A34" s="59"/>
      <c r="B34" s="6"/>
      <c r="C34" s="60" t="s">
        <v>215</v>
      </c>
      <c r="D34" s="6"/>
    </row>
    <row r="35" spans="1:4" ht="24" customHeight="1">
      <c r="A35" s="59"/>
      <c r="B35" s="6"/>
      <c r="C35" s="60" t="s">
        <v>216</v>
      </c>
      <c r="D35" s="6"/>
    </row>
    <row r="36" spans="1:4" ht="24" customHeight="1">
      <c r="A36" s="59"/>
      <c r="B36" s="6"/>
      <c r="C36" s="60" t="s">
        <v>217</v>
      </c>
      <c r="D36" s="6"/>
    </row>
    <row r="37" spans="1:4" ht="24" customHeight="1">
      <c r="A37" s="59"/>
      <c r="B37" s="6"/>
      <c r="C37" s="58" t="s">
        <v>218</v>
      </c>
      <c r="D37" s="61"/>
    </row>
    <row r="38" spans="1:4" ht="24.2" customHeight="1">
      <c r="A38" s="59" t="s">
        <v>95</v>
      </c>
      <c r="B38" s="6">
        <v>7254862.7199999997</v>
      </c>
      <c r="C38" s="59" t="s">
        <v>219</v>
      </c>
      <c r="D38" s="6">
        <v>7254862.7199999997</v>
      </c>
    </row>
  </sheetData>
  <mergeCells count="5">
    <mergeCell ref="A1:D1"/>
    <mergeCell ref="A2:D2"/>
    <mergeCell ref="A3:B3"/>
    <mergeCell ref="A4:B4"/>
    <mergeCell ref="C4:D4"/>
  </mergeCells>
  <phoneticPr fontId="37"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G25"/>
  <sheetViews>
    <sheetView showZeros="0" workbookViewId="0">
      <selection activeCell="C24" sqref="C24"/>
    </sheetView>
  </sheetViews>
  <sheetFormatPr defaultColWidth="9" defaultRowHeight="13.5" customHeight="1"/>
  <cols>
    <col min="1" max="1" width="18.625" customWidth="1"/>
    <col min="2" max="2" width="21.875" customWidth="1"/>
    <col min="3" max="7" width="12.875" customWidth="1"/>
  </cols>
  <sheetData>
    <row r="1" spans="1:7" ht="15.4" customHeight="1">
      <c r="A1" s="103" t="s">
        <v>16</v>
      </c>
      <c r="B1" s="103"/>
      <c r="C1" s="103"/>
      <c r="D1" s="103"/>
      <c r="E1" s="103"/>
      <c r="F1" s="103"/>
      <c r="G1" s="103"/>
    </row>
    <row r="2" spans="1:7" ht="35.65" customHeight="1">
      <c r="A2" s="100" t="str">
        <f>"2025"&amp;"年一般公共预算支出预算表（按功能科目分类）"</f>
        <v>2025年一般公共预算支出预算表（按功能科目分类）</v>
      </c>
      <c r="B2" s="100"/>
      <c r="C2" s="100"/>
      <c r="D2" s="100"/>
      <c r="E2" s="100"/>
      <c r="F2" s="100"/>
      <c r="G2" s="100"/>
    </row>
    <row r="3" spans="1:7" ht="26.45" customHeight="1">
      <c r="A3" s="101" t="str">
        <f>"单位名称："&amp;"楚雄彝族自治州文化馆"</f>
        <v>单位名称：楚雄彝族自治州文化馆</v>
      </c>
      <c r="B3" s="101"/>
      <c r="C3" s="101"/>
      <c r="D3" s="101"/>
      <c r="E3" s="101"/>
      <c r="F3" s="48"/>
      <c r="G3" s="19" t="s">
        <v>46</v>
      </c>
    </row>
    <row r="4" spans="1:7" ht="18.95" customHeight="1">
      <c r="A4" s="102" t="s">
        <v>220</v>
      </c>
      <c r="B4" s="102"/>
      <c r="C4" s="102" t="s">
        <v>100</v>
      </c>
      <c r="D4" s="102" t="s">
        <v>118</v>
      </c>
      <c r="E4" s="102"/>
      <c r="F4" s="102"/>
      <c r="G4" s="102" t="s">
        <v>119</v>
      </c>
    </row>
    <row r="5" spans="1:7" ht="18.95" customHeight="1">
      <c r="A5" s="7" t="s">
        <v>115</v>
      </c>
      <c r="B5" s="7" t="s">
        <v>116</v>
      </c>
      <c r="C5" s="102"/>
      <c r="D5" s="7" t="s">
        <v>102</v>
      </c>
      <c r="E5" s="7" t="s">
        <v>221</v>
      </c>
      <c r="F5" s="7" t="s">
        <v>222</v>
      </c>
      <c r="G5" s="102"/>
    </row>
    <row r="6" spans="1:7" ht="18.95" customHeight="1">
      <c r="A6" s="7" t="s">
        <v>125</v>
      </c>
      <c r="B6" s="7">
        <v>2</v>
      </c>
      <c r="C6" s="7" t="s">
        <v>127</v>
      </c>
      <c r="D6" s="7" t="s">
        <v>128</v>
      </c>
      <c r="E6" s="7" t="s">
        <v>129</v>
      </c>
      <c r="F6" s="7" t="s">
        <v>130</v>
      </c>
      <c r="G6" s="7" t="s">
        <v>131</v>
      </c>
    </row>
    <row r="7" spans="1:7" ht="18.95" customHeight="1">
      <c r="A7" s="5" t="s">
        <v>139</v>
      </c>
      <c r="B7" s="5" t="s">
        <v>140</v>
      </c>
      <c r="C7" s="6">
        <v>4652007.68</v>
      </c>
      <c r="D7" s="6">
        <v>2692007.68</v>
      </c>
      <c r="E7" s="6">
        <v>2499791.33</v>
      </c>
      <c r="F7" s="6">
        <v>192216.35</v>
      </c>
      <c r="G7" s="6">
        <v>1960000</v>
      </c>
    </row>
    <row r="8" spans="1:7" ht="18.95" customHeight="1">
      <c r="A8" s="49" t="s">
        <v>141</v>
      </c>
      <c r="B8" s="49" t="s">
        <v>142</v>
      </c>
      <c r="C8" s="6">
        <v>4652007.68</v>
      </c>
      <c r="D8" s="6">
        <v>2692007.68</v>
      </c>
      <c r="E8" s="6">
        <v>2499791.33</v>
      </c>
      <c r="F8" s="6">
        <v>192216.35</v>
      </c>
      <c r="G8" s="6">
        <v>1960000</v>
      </c>
    </row>
    <row r="9" spans="1:7" ht="18.95" customHeight="1">
      <c r="A9" s="50" t="s">
        <v>143</v>
      </c>
      <c r="B9" s="50" t="s">
        <v>144</v>
      </c>
      <c r="C9" s="6">
        <v>4652007.68</v>
      </c>
      <c r="D9" s="6">
        <v>2692007.68</v>
      </c>
      <c r="E9" s="6">
        <v>2499791.33</v>
      </c>
      <c r="F9" s="6">
        <v>192216.35</v>
      </c>
      <c r="G9" s="6">
        <v>1960000</v>
      </c>
    </row>
    <row r="10" spans="1:7" ht="18.95" customHeight="1">
      <c r="A10" s="5" t="s">
        <v>145</v>
      </c>
      <c r="B10" s="5" t="s">
        <v>146</v>
      </c>
      <c r="C10" s="6">
        <v>2065157.06</v>
      </c>
      <c r="D10" s="6">
        <v>2059157.06</v>
      </c>
      <c r="E10" s="6">
        <v>2023957.06</v>
      </c>
      <c r="F10" s="6">
        <v>35200</v>
      </c>
      <c r="G10" s="6">
        <v>6000</v>
      </c>
    </row>
    <row r="11" spans="1:7" ht="18.95" customHeight="1">
      <c r="A11" s="49" t="s">
        <v>147</v>
      </c>
      <c r="B11" s="49" t="s">
        <v>148</v>
      </c>
      <c r="C11" s="6">
        <v>2053800.26</v>
      </c>
      <c r="D11" s="6">
        <v>2047800.26</v>
      </c>
      <c r="E11" s="6">
        <v>2012600.26</v>
      </c>
      <c r="F11" s="6">
        <v>35200</v>
      </c>
      <c r="G11" s="6">
        <v>6000</v>
      </c>
    </row>
    <row r="12" spans="1:7" ht="18.95" customHeight="1">
      <c r="A12" s="50" t="s">
        <v>151</v>
      </c>
      <c r="B12" s="50" t="s">
        <v>152</v>
      </c>
      <c r="C12" s="6">
        <v>1527656</v>
      </c>
      <c r="D12" s="6">
        <v>1521656</v>
      </c>
      <c r="E12" s="6">
        <v>1486456</v>
      </c>
      <c r="F12" s="6">
        <v>35200</v>
      </c>
      <c r="G12" s="6">
        <v>6000</v>
      </c>
    </row>
    <row r="13" spans="1:7" ht="18.95" customHeight="1">
      <c r="A13" s="50" t="s">
        <v>153</v>
      </c>
      <c r="B13" s="50" t="s">
        <v>154</v>
      </c>
      <c r="C13" s="6">
        <v>422986.77</v>
      </c>
      <c r="D13" s="6">
        <v>422986.77</v>
      </c>
      <c r="E13" s="6">
        <v>422986.77</v>
      </c>
      <c r="F13" s="6"/>
      <c r="G13" s="6"/>
    </row>
    <row r="14" spans="1:7" ht="18.95" customHeight="1">
      <c r="A14" s="50" t="s">
        <v>155</v>
      </c>
      <c r="B14" s="50" t="s">
        <v>156</v>
      </c>
      <c r="C14" s="6">
        <v>103157.49</v>
      </c>
      <c r="D14" s="6">
        <v>103157.49</v>
      </c>
      <c r="E14" s="6">
        <v>103157.49</v>
      </c>
      <c r="F14" s="6"/>
      <c r="G14" s="6"/>
    </row>
    <row r="15" spans="1:7" ht="18.95" customHeight="1">
      <c r="A15" s="49" t="s">
        <v>157</v>
      </c>
      <c r="B15" s="49" t="s">
        <v>158</v>
      </c>
      <c r="C15" s="6">
        <v>11356.8</v>
      </c>
      <c r="D15" s="6">
        <v>11356.8</v>
      </c>
      <c r="E15" s="6">
        <v>11356.8</v>
      </c>
      <c r="F15" s="6"/>
      <c r="G15" s="6"/>
    </row>
    <row r="16" spans="1:7" ht="18.95" customHeight="1">
      <c r="A16" s="50" t="s">
        <v>159</v>
      </c>
      <c r="B16" s="50" t="s">
        <v>160</v>
      </c>
      <c r="C16" s="6">
        <v>11356.8</v>
      </c>
      <c r="D16" s="6">
        <v>11356.8</v>
      </c>
      <c r="E16" s="6">
        <v>11356.8</v>
      </c>
      <c r="F16" s="6"/>
      <c r="G16" s="6"/>
    </row>
    <row r="17" spans="1:7" ht="18.95" customHeight="1">
      <c r="A17" s="5" t="s">
        <v>161</v>
      </c>
      <c r="B17" s="5" t="s">
        <v>162</v>
      </c>
      <c r="C17" s="6">
        <v>290009.90000000002</v>
      </c>
      <c r="D17" s="6">
        <v>290009.90000000002</v>
      </c>
      <c r="E17" s="6">
        <v>290009.90000000002</v>
      </c>
      <c r="F17" s="6"/>
      <c r="G17" s="6"/>
    </row>
    <row r="18" spans="1:7" ht="18.95" customHeight="1">
      <c r="A18" s="49" t="s">
        <v>163</v>
      </c>
      <c r="B18" s="49" t="s">
        <v>164</v>
      </c>
      <c r="C18" s="6">
        <v>290009.90000000002</v>
      </c>
      <c r="D18" s="6">
        <v>290009.90000000002</v>
      </c>
      <c r="E18" s="6">
        <v>290009.90000000002</v>
      </c>
      <c r="F18" s="6"/>
      <c r="G18" s="6"/>
    </row>
    <row r="19" spans="1:7" ht="18.95" customHeight="1">
      <c r="A19" s="50" t="s">
        <v>167</v>
      </c>
      <c r="B19" s="50" t="s">
        <v>168</v>
      </c>
      <c r="C19" s="6">
        <v>140356.57999999999</v>
      </c>
      <c r="D19" s="6">
        <v>140356.57999999999</v>
      </c>
      <c r="E19" s="6">
        <v>140356.57999999999</v>
      </c>
      <c r="F19" s="6"/>
      <c r="G19" s="6"/>
    </row>
    <row r="20" spans="1:7" ht="18.95" customHeight="1">
      <c r="A20" s="50" t="s">
        <v>169</v>
      </c>
      <c r="B20" s="50" t="s">
        <v>170</v>
      </c>
      <c r="C20" s="6">
        <v>128653.32</v>
      </c>
      <c r="D20" s="6">
        <v>128653.32</v>
      </c>
      <c r="E20" s="6">
        <v>128653.32</v>
      </c>
      <c r="F20" s="6"/>
      <c r="G20" s="6"/>
    </row>
    <row r="21" spans="1:7" ht="18.95" customHeight="1">
      <c r="A21" s="50" t="s">
        <v>171</v>
      </c>
      <c r="B21" s="50" t="s">
        <v>172</v>
      </c>
      <c r="C21" s="6">
        <v>21000</v>
      </c>
      <c r="D21" s="6">
        <v>21000</v>
      </c>
      <c r="E21" s="6">
        <v>21000</v>
      </c>
      <c r="F21" s="6"/>
      <c r="G21" s="6"/>
    </row>
    <row r="22" spans="1:7" ht="18.95" customHeight="1">
      <c r="A22" s="5" t="s">
        <v>173</v>
      </c>
      <c r="B22" s="5" t="s">
        <v>174</v>
      </c>
      <c r="C22" s="6">
        <v>247688.08</v>
      </c>
      <c r="D22" s="6">
        <v>247688.08</v>
      </c>
      <c r="E22" s="6">
        <v>247688.08</v>
      </c>
      <c r="F22" s="6"/>
      <c r="G22" s="6"/>
    </row>
    <row r="23" spans="1:7" ht="18.95" customHeight="1">
      <c r="A23" s="49" t="s">
        <v>175</v>
      </c>
      <c r="B23" s="49" t="s">
        <v>176</v>
      </c>
      <c r="C23" s="6">
        <v>247688.08</v>
      </c>
      <c r="D23" s="6">
        <v>247688.08</v>
      </c>
      <c r="E23" s="6">
        <v>247688.08</v>
      </c>
      <c r="F23" s="6"/>
      <c r="G23" s="6"/>
    </row>
    <row r="24" spans="1:7" ht="18.95" customHeight="1">
      <c r="A24" s="50" t="s">
        <v>177</v>
      </c>
      <c r="B24" s="50" t="s">
        <v>178</v>
      </c>
      <c r="C24" s="6">
        <v>247688.08</v>
      </c>
      <c r="D24" s="6">
        <v>247688.08</v>
      </c>
      <c r="E24" s="6">
        <v>247688.08</v>
      </c>
      <c r="F24" s="6"/>
      <c r="G24" s="6"/>
    </row>
    <row r="25" spans="1:7" ht="18.95" customHeight="1">
      <c r="A25" s="102" t="s">
        <v>223</v>
      </c>
      <c r="B25" s="102"/>
      <c r="C25" s="6">
        <v>7254862.7199999997</v>
      </c>
      <c r="D25" s="6">
        <v>5288862.72</v>
      </c>
      <c r="E25" s="6">
        <v>5061446.37</v>
      </c>
      <c r="F25" s="6">
        <v>227416.35</v>
      </c>
      <c r="G25" s="6">
        <v>1966000</v>
      </c>
    </row>
  </sheetData>
  <mergeCells count="8">
    <mergeCell ref="A25:B25"/>
    <mergeCell ref="C4:C5"/>
    <mergeCell ref="G4:G5"/>
    <mergeCell ref="A1:G1"/>
    <mergeCell ref="A2:G2"/>
    <mergeCell ref="A3:E3"/>
    <mergeCell ref="A4:B4"/>
    <mergeCell ref="D4:F4"/>
  </mergeCells>
  <phoneticPr fontId="37"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F7"/>
  <sheetViews>
    <sheetView showZeros="0" workbookViewId="0">
      <selection activeCell="A3" sqref="A3:B3"/>
    </sheetView>
  </sheetViews>
  <sheetFormatPr defaultColWidth="9" defaultRowHeight="13.5" customHeight="1"/>
  <cols>
    <col min="1" max="2" width="23.125" customWidth="1"/>
    <col min="3" max="6" width="20.125" customWidth="1"/>
  </cols>
  <sheetData>
    <row r="1" spans="1:6" ht="16.899999999999999" customHeight="1">
      <c r="A1" s="110" t="s">
        <v>18</v>
      </c>
      <c r="B1" s="111"/>
      <c r="C1" s="111"/>
      <c r="D1" s="111"/>
      <c r="E1" s="112"/>
      <c r="F1" s="111"/>
    </row>
    <row r="2" spans="1:6" ht="52.7" customHeight="1">
      <c r="A2" s="100" t="str">
        <f>"2025"&amp;"年一般公共预算“三公”经费支出预算表"</f>
        <v>2025年一般公共预算“三公”经费支出预算表</v>
      </c>
      <c r="B2" s="100"/>
      <c r="C2" s="100"/>
      <c r="D2" s="100"/>
      <c r="E2" s="100"/>
      <c r="F2" s="100"/>
    </row>
    <row r="3" spans="1:6" ht="19.7" customHeight="1">
      <c r="A3" s="101" t="s">
        <v>513</v>
      </c>
      <c r="B3" s="101"/>
      <c r="C3" s="103" t="s">
        <v>97</v>
      </c>
      <c r="D3" s="103"/>
      <c r="E3" s="103"/>
      <c r="F3" s="103"/>
    </row>
    <row r="4" spans="1:6" ht="18.95" customHeight="1">
      <c r="A4" s="102" t="s">
        <v>224</v>
      </c>
      <c r="B4" s="102" t="s">
        <v>225</v>
      </c>
      <c r="C4" s="102" t="s">
        <v>226</v>
      </c>
      <c r="D4" s="102"/>
      <c r="E4" s="102"/>
      <c r="F4" s="102" t="s">
        <v>227</v>
      </c>
    </row>
    <row r="5" spans="1:6" ht="18.95" customHeight="1">
      <c r="A5" s="102"/>
      <c r="B5" s="102"/>
      <c r="C5" s="7" t="s">
        <v>102</v>
      </c>
      <c r="D5" s="7" t="s">
        <v>228</v>
      </c>
      <c r="E5" s="7" t="s">
        <v>229</v>
      </c>
      <c r="F5" s="102"/>
    </row>
    <row r="6" spans="1:6" ht="18.95" customHeight="1">
      <c r="A6" s="47" t="s">
        <v>125</v>
      </c>
      <c r="B6" s="47" t="s">
        <v>126</v>
      </c>
      <c r="C6" s="47" t="s">
        <v>127</v>
      </c>
      <c r="D6" s="47" t="s">
        <v>128</v>
      </c>
      <c r="E6" s="47" t="s">
        <v>129</v>
      </c>
      <c r="F6" s="47" t="s">
        <v>130</v>
      </c>
    </row>
    <row r="7" spans="1:6" ht="18.95" customHeight="1">
      <c r="A7" s="6">
        <v>25900</v>
      </c>
      <c r="B7" s="6"/>
      <c r="C7" s="6">
        <v>25000</v>
      </c>
      <c r="D7" s="6"/>
      <c r="E7" s="6">
        <v>25000</v>
      </c>
      <c r="F7" s="6">
        <v>900</v>
      </c>
    </row>
  </sheetData>
  <mergeCells count="8">
    <mergeCell ref="A1:F1"/>
    <mergeCell ref="A2:F2"/>
    <mergeCell ref="A3:B3"/>
    <mergeCell ref="C3:F3"/>
    <mergeCell ref="C4:E4"/>
    <mergeCell ref="A4:A5"/>
    <mergeCell ref="B4:B5"/>
    <mergeCell ref="F4:F5"/>
  </mergeCells>
  <phoneticPr fontId="37"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8"/>
  <sheetViews>
    <sheetView showGridLines="0" showZeros="0" tabSelected="1" workbookViewId="0">
      <selection activeCell="F22" sqref="F22"/>
    </sheetView>
  </sheetViews>
  <sheetFormatPr defaultColWidth="9.25" defaultRowHeight="13.5" customHeight="1"/>
  <cols>
    <col min="1" max="1" width="12.25" customWidth="1"/>
    <col min="2" max="2" width="40.375" customWidth="1"/>
    <col min="3" max="14" width="12.875" customWidth="1"/>
  </cols>
  <sheetData>
    <row r="1" spans="1:14" ht="17.25" customHeight="1">
      <c r="A1" s="103" t="s">
        <v>20</v>
      </c>
      <c r="B1" s="101"/>
      <c r="C1" s="101"/>
      <c r="D1" s="101"/>
      <c r="E1" s="101"/>
      <c r="F1" s="101"/>
      <c r="G1" s="101"/>
      <c r="H1" s="101"/>
      <c r="I1" s="101"/>
      <c r="J1" s="101"/>
      <c r="K1" s="101"/>
      <c r="L1" s="101"/>
      <c r="M1" s="101"/>
      <c r="N1" s="101"/>
    </row>
    <row r="2" spans="1:14" ht="38.25" customHeight="1">
      <c r="A2" s="100" t="s">
        <v>21</v>
      </c>
      <c r="B2" s="100"/>
      <c r="C2" s="100"/>
      <c r="D2" s="100"/>
      <c r="E2" s="100"/>
      <c r="F2" s="100"/>
      <c r="G2" s="100"/>
      <c r="H2" s="100"/>
      <c r="I2" s="100"/>
      <c r="J2" s="100"/>
      <c r="K2" s="100"/>
      <c r="L2" s="100"/>
      <c r="M2" s="100"/>
      <c r="N2" s="100"/>
    </row>
    <row r="3" spans="1:14" ht="37.5" customHeight="1">
      <c r="A3" s="124" t="s">
        <v>514</v>
      </c>
      <c r="B3" s="124"/>
      <c r="C3" s="124"/>
      <c r="D3" s="124"/>
      <c r="E3" s="124"/>
      <c r="F3" s="124"/>
      <c r="G3" s="124"/>
      <c r="H3" s="124"/>
      <c r="I3" s="124"/>
      <c r="J3" s="124"/>
      <c r="K3" s="124"/>
      <c r="L3" s="124"/>
      <c r="M3" s="124"/>
      <c r="N3" s="124"/>
    </row>
    <row r="4" spans="1:14" ht="25.5" customHeight="1">
      <c r="A4" s="113" t="s">
        <v>230</v>
      </c>
      <c r="B4" s="113"/>
      <c r="C4" s="113" t="s">
        <v>231</v>
      </c>
      <c r="D4" s="113" t="s">
        <v>232</v>
      </c>
      <c r="E4" s="113" t="s">
        <v>233</v>
      </c>
      <c r="F4" s="113"/>
      <c r="G4" s="113"/>
      <c r="H4" s="113" t="s">
        <v>234</v>
      </c>
      <c r="I4" s="113"/>
      <c r="J4" s="113"/>
      <c r="K4" s="113"/>
      <c r="L4" s="113"/>
      <c r="M4" s="113" t="s">
        <v>235</v>
      </c>
      <c r="N4" s="113"/>
    </row>
    <row r="5" spans="1:14" ht="35.25" customHeight="1">
      <c r="A5" s="113"/>
      <c r="B5" s="113"/>
      <c r="C5" s="113" t="s">
        <v>236</v>
      </c>
      <c r="D5" s="113" t="s">
        <v>232</v>
      </c>
      <c r="E5" s="113" t="s">
        <v>233</v>
      </c>
      <c r="F5" s="113"/>
      <c r="G5" s="113" t="s">
        <v>227</v>
      </c>
      <c r="H5" s="113" t="s">
        <v>102</v>
      </c>
      <c r="I5" s="113" t="s">
        <v>232</v>
      </c>
      <c r="J5" s="113" t="s">
        <v>233</v>
      </c>
      <c r="K5" s="113"/>
      <c r="L5" s="113" t="s">
        <v>227</v>
      </c>
      <c r="M5" s="113"/>
      <c r="N5" s="113"/>
    </row>
    <row r="6" spans="1:14" ht="44.25" customHeight="1">
      <c r="A6" s="36" t="s">
        <v>237</v>
      </c>
      <c r="B6" s="36" t="s">
        <v>238</v>
      </c>
      <c r="C6" s="113"/>
      <c r="D6" s="113"/>
      <c r="E6" s="36" t="s">
        <v>239</v>
      </c>
      <c r="F6" s="36" t="s">
        <v>240</v>
      </c>
      <c r="G6" s="113"/>
      <c r="H6" s="113"/>
      <c r="I6" s="113"/>
      <c r="J6" s="36" t="s">
        <v>239</v>
      </c>
      <c r="K6" s="36" t="s">
        <v>240</v>
      </c>
      <c r="L6" s="113"/>
      <c r="M6" s="36" t="s">
        <v>241</v>
      </c>
      <c r="N6" s="36" t="s">
        <v>242</v>
      </c>
    </row>
    <row r="7" spans="1:14" ht="26.25" customHeight="1">
      <c r="A7" s="114" t="s">
        <v>100</v>
      </c>
      <c r="B7" s="114"/>
      <c r="C7" s="45">
        <v>25900</v>
      </c>
      <c r="D7" s="45"/>
      <c r="E7" s="45"/>
      <c r="F7" s="45">
        <v>25000</v>
      </c>
      <c r="G7" s="45">
        <v>900</v>
      </c>
      <c r="H7" s="45">
        <v>25000</v>
      </c>
      <c r="I7" s="45"/>
      <c r="J7" s="45"/>
      <c r="K7" s="45">
        <v>25000</v>
      </c>
      <c r="L7" s="45"/>
      <c r="M7" s="45">
        <v>900</v>
      </c>
      <c r="N7" s="46">
        <f t="shared" ref="N7:N8" si="0">IF(ISERROR(M7/H7),"",M7/H7)</f>
        <v>3.5999999999999997E-2</v>
      </c>
    </row>
    <row r="8" spans="1:14" ht="28.5" customHeight="1">
      <c r="A8" s="37" t="s">
        <v>113</v>
      </c>
      <c r="B8" s="37" t="s">
        <v>114</v>
      </c>
      <c r="C8" s="45">
        <v>25900</v>
      </c>
      <c r="D8" s="45"/>
      <c r="E8" s="45"/>
      <c r="F8" s="45">
        <v>25000</v>
      </c>
      <c r="G8" s="45">
        <v>900</v>
      </c>
      <c r="H8" s="45">
        <v>25000</v>
      </c>
      <c r="I8" s="45"/>
      <c r="J8" s="45"/>
      <c r="K8" s="45">
        <v>25000</v>
      </c>
      <c r="L8" s="45"/>
      <c r="M8" s="45">
        <v>900</v>
      </c>
      <c r="N8" s="46">
        <f t="shared" si="0"/>
        <v>3.5999999999999997E-2</v>
      </c>
    </row>
  </sheetData>
  <mergeCells count="16">
    <mergeCell ref="L5:L6"/>
    <mergeCell ref="A4:B5"/>
    <mergeCell ref="M4:N5"/>
    <mergeCell ref="E5:F5"/>
    <mergeCell ref="J5:K5"/>
    <mergeCell ref="I5:I6"/>
    <mergeCell ref="A7:B7"/>
    <mergeCell ref="C5:C6"/>
    <mergeCell ref="D5:D6"/>
    <mergeCell ref="G5:G6"/>
    <mergeCell ref="H5:H6"/>
    <mergeCell ref="A1:N1"/>
    <mergeCell ref="A2:N2"/>
    <mergeCell ref="A3:N3"/>
    <mergeCell ref="C4:G4"/>
    <mergeCell ref="H4:L4"/>
  </mergeCells>
  <phoneticPr fontId="37"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封面</vt:lpstr>
      <vt:lpstr>目录</vt: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2025年部门“三公”经费预算表03-1</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dcterms:created xsi:type="dcterms:W3CDTF">2025-02-24T01:48:11Z</dcterms:created>
  <dcterms:modified xsi:type="dcterms:W3CDTF">2025-02-27T08:10:05Z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BCD24513E1834B5D9D711AB7554133D3_13</vt:lpwstr>
  </property>
  <property fmtid="{D5CDD505-2E9C-101B-9397-08002B2CF9AE}" pid="3" name="KSOProductBuildVer">
    <vt:lpwstr>2052-12.1.0.19770</vt:lpwstr>
  </property>
</Properties>
</file>