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4" activeTab="1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<sst xmlns="http://schemas.openxmlformats.org/spreadsheetml/2006/main" count="2252" uniqueCount="732">
  <si>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</si>
  <si>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</si>
  <si>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</si>
  <si>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</si>
  <si>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</si>
  <si>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</si>
  <si>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</si>
  <si>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</si>
  <si>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</si>
  <si>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</si>
  <si>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</si>
  <si>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</si>
  <si>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</si>
  <si>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</si>
  <si>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</si>
  <si>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</si>
  <si>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</si>
  <si>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</si>
  <si>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</si>
  <si>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</si>
  <si>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</si>
  <si>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</si>
  <si>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</si>
  <si>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</si>
  <si>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</si>
  <si>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</si>
  <si>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</si>
  <si>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</si>
  <si>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</si>
  <si>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</si>
  <si>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</si>
  <si>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</si>
  <si>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</si>
  <si>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</si>
  <si>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</si>
  <si>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</si>
  <si>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</si>
  <si>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</si>
  <si>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</si>
  <si>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</si>
  <si>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</si>
  <si>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</si>
  <si>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</si>
  <si>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</si>
  <si>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</si>
  <si>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</si>
  <si>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</si>
  <si>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</si>
  <si>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</si>
  <si>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</si>
  <si>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</si>
  <si>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</si>
  <si>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</si>
  <si>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</si>
  <si>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</si>
  <si>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</si>
  <si>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</si>
  <si>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</si>
  <si>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</si>
  <si>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</si>
  <si>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</si>
  <si>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</si>
  <si>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</si>
  <si>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</si>
  <si>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</si>
  <si>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</si>
  <si>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</si>
  <si>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</si>
  <si>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</si>
  <si>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</si>
  <si>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142</t>
  </si>
  <si>
    <t>楚雄彝族自治州机关事务管理局</t>
  </si>
  <si>
    <t>142001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</si>
  <si>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</si>
  <si>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</si>
  <si>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</si>
  <si>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</si>
  <si>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</si>
  <si>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</si>
  <si>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</si>
  <si>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</si>
  <si>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</si>
  <si>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</si>
  <si>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</si>
  <si>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</si>
  <si>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</si>
  <si>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</si>
  <si>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</si>
  <si>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</si>
  <si>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</si>
  <si>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</si>
  <si>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</si>
  <si>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</si>
  <si>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</si>
  <si>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</si>
  <si>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</si>
  <si>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</si>
  <si>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</si>
  <si>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</si>
  <si>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</si>
  <si>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</si>
  <si>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</si>
  <si>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</si>
  <si>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</si>
  <si>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</si>
  <si>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</si>
  <si>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</si>
  <si>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</si>
  <si>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</si>
  <si>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</si>
  <si>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</si>
  <si>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</si>
  <si>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</si>
  <si>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</si>
  <si>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</si>
  <si>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</si>
  <si>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</si>
  <si>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</si>
  <si>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</si>
  <si>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</si>
  <si>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</si>
  <si>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</si>
  <si>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</si>
  <si>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</si>
  <si>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</si>
  <si>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</si>
  <si>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</si>
  <si>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</si>
  <si>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</si>
  <si>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</si>
  <si>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</si>
  <si>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</si>
  <si>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</si>
  <si>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</si>
  <si>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</si>
  <si>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</si>
  <si>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</si>
  <si>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</si>
  <si>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</si>
  <si>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</si>
  <si>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</si>
  <si>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</si>
  <si>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</si>
  <si>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</si>
  <si>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</si>
  <si>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</si>
  <si>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</si>
  <si>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</si>
  <si>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</si>
  <si>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</si>
  <si>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</si>
  <si>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</si>
  <si>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</si>
  <si>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</si>
  <si>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</si>
  <si>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</si>
  <si>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</si>
  <si>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</si>
  <si>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</si>
  <si>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</si>
  <si>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</si>
  <si>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</si>
  <si>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</si>
  <si>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</si>
  <si>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</si>
  <si>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</si>
  <si>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</si>
  <si>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</si>
  <si>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</si>
  <si>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</si>
  <si>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</si>
  <si>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</si>
  <si>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</si>
  <si>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</si>
  <si>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</si>
  <si>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</si>
  <si>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</si>
  <si>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</si>
  <si>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</si>
  <si>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</si>
  <si>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</si>
  <si>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</si>
  <si>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</si>
  <si>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</si>
  <si>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</si>
  <si>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</si>
  <si>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</si>
  <si>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</si>
  <si>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</si>
  <si>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</si>
  <si>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</si>
  <si>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</si>
  <si>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</si>
  <si>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</si>
  <si>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</si>
  <si>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</si>
  <si>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</si>
  <si>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</si>
  <si>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</si>
  <si>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</si>
  <si>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</si>
  <si>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</si>
  <si>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</si>
  <si>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</si>
  <si>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</si>
  <si>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</si>
  <si>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</si>
  <si>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</si>
  <si>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</si>
  <si>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</si>
  <si>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532300210000000019344</t>
  </si>
  <si>
    <t>行政人员工资支出</t>
  </si>
  <si>
    <t>30101</t>
  </si>
  <si>
    <t>基本工资</t>
  </si>
  <si>
    <t>30102</t>
  </si>
  <si>
    <t>津贴补贴</t>
  </si>
  <si>
    <t>30103</t>
  </si>
  <si>
    <t>奖金</t>
  </si>
  <si>
    <t>532300210000000019343</t>
  </si>
  <si>
    <t>机关综合绩效支出</t>
  </si>
  <si>
    <t>532300210000000019347</t>
  </si>
  <si>
    <t>机关事业单位基本养老保险缴费</t>
  </si>
  <si>
    <t>30108</t>
  </si>
  <si>
    <t>532300210000000019348</t>
  </si>
  <si>
    <t>社会保障缴费</t>
  </si>
  <si>
    <t>30110</t>
  </si>
  <si>
    <t>职工基本医疗保险缴费</t>
  </si>
  <si>
    <t>30111</t>
  </si>
  <si>
    <t>公务员医疗补助缴费</t>
  </si>
  <si>
    <t>30112</t>
  </si>
  <si>
    <t>其他社会保障缴费</t>
  </si>
  <si>
    <t>532300241100002114553</t>
  </si>
  <si>
    <t>工伤保险</t>
  </si>
  <si>
    <t>532300210000000019349</t>
  </si>
  <si>
    <t>30113</t>
  </si>
  <si>
    <t>532300241100002114554</t>
  </si>
  <si>
    <t>编外聘用人员支出</t>
  </si>
  <si>
    <t>30199</t>
  </si>
  <si>
    <t>其他工资福利支出</t>
  </si>
  <si>
    <t>532300221100000259362</t>
  </si>
  <si>
    <t>工会经费</t>
  </si>
  <si>
    <t>30228</t>
  </si>
  <si>
    <t>532300231100001179559</t>
  </si>
  <si>
    <t>福利费</t>
  </si>
  <si>
    <t>30229</t>
  </si>
  <si>
    <t>532300210000000019354</t>
  </si>
  <si>
    <t>行政人员公务交通补贴</t>
  </si>
  <si>
    <t>30239</t>
  </si>
  <si>
    <t>其他交通费用</t>
  </si>
  <si>
    <t>532300210000000019355</t>
  </si>
  <si>
    <t>公务交通专项经费</t>
  </si>
  <si>
    <t>532300210000000019357</t>
  </si>
  <si>
    <t>一般公用经费</t>
  </si>
  <si>
    <t>30201</t>
  </si>
  <si>
    <t>办公费</t>
  </si>
  <si>
    <t>30216</t>
  </si>
  <si>
    <t>培训费</t>
  </si>
  <si>
    <t>30211</t>
  </si>
  <si>
    <t>差旅费</t>
  </si>
  <si>
    <t>30227</t>
  </si>
  <si>
    <t>委托业务费</t>
  </si>
  <si>
    <t>30207</t>
  </si>
  <si>
    <t>邮电费</t>
  </si>
  <si>
    <t>532300221100000259360</t>
  </si>
  <si>
    <t>30217</t>
  </si>
  <si>
    <t>532300231100001546070</t>
  </si>
  <si>
    <t>考核优秀奖</t>
  </si>
  <si>
    <t>30299</t>
  </si>
  <si>
    <t>其他商品和服务支出</t>
  </si>
  <si>
    <t>30215</t>
  </si>
  <si>
    <t>会议费</t>
  </si>
  <si>
    <t>532300210000000019356</t>
  </si>
  <si>
    <t>离退休公用经费</t>
  </si>
  <si>
    <t>532300210000000019350</t>
  </si>
  <si>
    <t>对个人和家庭的补助</t>
  </si>
  <si>
    <t>30302</t>
  </si>
  <si>
    <t>退休费</t>
  </si>
  <si>
    <t>532300251100003589778</t>
  </si>
  <si>
    <t>楚雄州机关事务管理局2025年遗属困难生活补助资金</t>
  </si>
  <si>
    <t>30304</t>
  </si>
  <si>
    <t>抚恤金</t>
  </si>
  <si>
    <t>532300251100003586202</t>
  </si>
  <si>
    <t>2025年公务用车购置经费</t>
  </si>
  <si>
    <t>31013</t>
  </si>
  <si>
    <t>公务用车购置</t>
  </si>
  <si>
    <t>预算05-1表</t>
  </si>
  <si>
    <t>2025年部门项目支出预算表（其他运转类、特定目标类项目）</t>
  </si>
  <si>
    <t>项目分类</t>
  </si>
  <si>
    <t>经济科目编码</t>
  </si>
  <si>
    <t>经济科目名称</t>
  </si>
  <si>
    <t>本年拨款</t>
  </si>
  <si>
    <t>其中：本次下达</t>
  </si>
  <si>
    <t>2025年度州级党政机关办公用房大中修项目经费</t>
  </si>
  <si>
    <t>311 专项业务类</t>
  </si>
  <si>
    <t>532300251100003587367</t>
  </si>
  <si>
    <t>30213</t>
  </si>
  <si>
    <t>维修（护）费</t>
  </si>
  <si>
    <t>楚雄州公务用车保障平台运行经费</t>
  </si>
  <si>
    <t>222 大型专用设备运行维护费</t>
  </si>
  <si>
    <t>532300251100003586941</t>
  </si>
  <si>
    <t>30231</t>
  </si>
  <si>
    <t>公务用车运行维护费</t>
  </si>
  <si>
    <t>楚雄州机关事务管理局日常运转工作经费</t>
  </si>
  <si>
    <t>532300251100003587762</t>
  </si>
  <si>
    <t>30214</t>
  </si>
  <si>
    <t>租赁费</t>
  </si>
  <si>
    <t>预下达楚雄州公务用车保障平台运行经费</t>
  </si>
  <si>
    <t>532300251100003586740</t>
  </si>
  <si>
    <t>预下达楚雄州公务中心和第二公务中心机关后勤服务社会化项目专项经费</t>
  </si>
  <si>
    <t>221 大型公用设施运行维护费</t>
  </si>
  <si>
    <t>532300251100003555838</t>
  </si>
  <si>
    <t>州机关事务管理局老干部党支部工作经费</t>
  </si>
  <si>
    <t>313 事业发展类</t>
  </si>
  <si>
    <t>532300241100003046640</t>
  </si>
  <si>
    <t>州机管局楚雄州公务中心和第二公务中心机关后勤服务社会化项目专项经费</t>
  </si>
  <si>
    <t>532300251100003585257</t>
  </si>
  <si>
    <t>州级党政机关办公用房集中统一管理专项经费</t>
  </si>
  <si>
    <t>532300251100003587184</t>
  </si>
  <si>
    <t>州委州政府2025年春节慰问专项经费</t>
  </si>
  <si>
    <t>532300251100003587936</t>
  </si>
  <si>
    <t>30305</t>
  </si>
  <si>
    <t>生活补助</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</si>
  <si>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</si>
  <si>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</si>
  <si>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</si>
  <si>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</si>
  <si>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</si>
  <si>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</si>
  <si>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</si>
  <si>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</si>
  <si>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</si>
  <si>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</si>
  <si>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</si>
  <si>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</si>
  <si>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党政机关办公用房管理办法》规定：各级党政机关办公用房管理部门根据职责分工，负责本级党政机关办公用房管理工作，监督指导下级党政机关办公用房管理工作，并建立健全党政机关办公用房集中统一管理制度，对办公用房实行统一规划、统一权属、统一配置、统一处置。该项目主要为办公用房测绘费、评估费及产权登记手续费。2025年具体绩效目标为：1.完成州级74家机关单位，房屋总建筑面积为69.63万平方米产权登记；2.测绘、评估成果验收合格；3.采购程序合规；4.产权登记按时完成；5.办公用房管理更加规范；6.服务对象满意度大于等于95%。</t>
  </si>
  <si>
    <t>产出指标</t>
  </si>
  <si>
    <t>数量指标</t>
  </si>
  <si>
    <t>完成州级产权登记机关单位数量</t>
  </si>
  <si>
    <t>=</t>
  </si>
  <si>
    <t>74</t>
  </si>
  <si>
    <t>个</t>
  </si>
  <si>
    <t>定量指标</t>
  </si>
  <si>
    <t>反映完成州级产权登记机关单位数量。</t>
  </si>
  <si>
    <t>登记房屋总建筑面积</t>
  </si>
  <si>
    <t>69.63</t>
  </si>
  <si>
    <t>万平方米</t>
  </si>
  <si>
    <t>反映产权登记房屋总建筑面积。</t>
  </si>
  <si>
    <t>质量指标</t>
  </si>
  <si>
    <t>测绘成果验收合格率</t>
  </si>
  <si>
    <t>100</t>
  </si>
  <si>
    <t>%</t>
  </si>
  <si>
    <t>反映测绘成果验收合格情况。
测绘成果验收合格率=测绘成果验收合格数/测绘成果提交总数*100%。</t>
  </si>
  <si>
    <t>评估成果验收合格率</t>
  </si>
  <si>
    <t>反映评估成果验收合格情况。
评估成果验收合格率=评估成果验收合格数/评估成果提交总数*100%。</t>
  </si>
  <si>
    <t>评估、测绘等采购程序合规率</t>
  </si>
  <si>
    <t>考核设备采购程序的合格率。
设备采购程序合规率=程序合规的采购数/总采购数。</t>
  </si>
  <si>
    <t>时效指标</t>
  </si>
  <si>
    <t>办公用房权属统一登记工作按时完成率</t>
  </si>
  <si>
    <t>反映办公用房权属统一登记工作按时完成率。</t>
  </si>
  <si>
    <t>效益指标</t>
  </si>
  <si>
    <t>社会效益</t>
  </si>
  <si>
    <t>州级党政机关办公用房管理规范率</t>
  </si>
  <si>
    <t>州级党政机关办公用房管理规范情况。</t>
  </si>
  <si>
    <t>满意度指标</t>
  </si>
  <si>
    <t>服务对象满意度</t>
  </si>
  <si>
    <t>登记单位满意度</t>
  </si>
  <si>
    <t>&gt;=</t>
  </si>
  <si>
    <t>95</t>
  </si>
  <si>
    <t>反映州级登记办公用房满意度。</t>
  </si>
  <si>
    <t>根据《党政机关公务用车管理办法》（中办发〔2017〕71号）、《云南省党政机关公务用车管理实施办法》（云办发〔2018〕34号）、《楚雄州党政机关公务用车管理实施办法》（楚办发〔2019〕26号）、《楚雄州州级公务用车综合保障平台管理实施细则》（楚公车发〔2021〕1号）等相关规定，认真履行职责，充分发挥公务用车综合保障平台职能作用，有效保障公务活动，持续巩固提升公务用车制度改革成果，推动公务用车管理规范化、制度化、信息化，不断提升公务用车管理使用效能和服务保障水平。2025年具体绩效目标为：1.车辆运行良好 2.公务用车运行保障及时率等于100%；3.有效保障用车单位公务出行；4.州级公务用车单位满意度大于等于90%。</t>
  </si>
  <si>
    <t>公务用车平台车辆数量</t>
  </si>
  <si>
    <t>125</t>
  </si>
  <si>
    <t>辆</t>
  </si>
  <si>
    <t>反映当年实际纳入公车平台管理的车辆数量情况。2023年末公务用车平台实有车辆125辆。</t>
  </si>
  <si>
    <t>公务用车平台保障驾驶员数量</t>
  </si>
  <si>
    <t>33</t>
  </si>
  <si>
    <t>人</t>
  </si>
  <si>
    <t>反映当年实际纳入公车平台管理的车辆保障驾驶人员数量。2023年末实际保障驾驶人员33人。</t>
  </si>
  <si>
    <t>车辆运行良好率</t>
  </si>
  <si>
    <t>按要求的时限完成公务用车保障服务，包括出车及时率、运行维护保障及时率。</t>
  </si>
  <si>
    <t>公务用车运行保障及时率</t>
  </si>
  <si>
    <t>有效保障用车单位公务出行</t>
  </si>
  <si>
    <t>有效保障</t>
  </si>
  <si>
    <t>是/否</t>
  </si>
  <si>
    <t>定性指标</t>
  </si>
  <si>
    <t>反映州级公务用车综合保障平台保障公务用车出行情况。</t>
  </si>
  <si>
    <t>州级公务用车单位满意度</t>
  </si>
  <si>
    <t>90</t>
  </si>
  <si>
    <t>反映州级公务用车单位满意度。</t>
  </si>
  <si>
    <t>进一步加强和规范州级党政机关办公用房大中修项目，促进节约型机关建设，提高资金使用效益，遵循"量力而行、厉行节约、保证安全、程序规范、节能环保、经济适用“的原则，注重消除安全隐患、恢复和完善使用功能，延长办公用房使用年限，2025年计划实施州第二公务中心消防系统维修改造项目资金39.69万元、州红十字会消防系统维修9.55万元、州妇女儿童活动中心办公楼修缮及消防系统维修项目资金50万元、楚雄彝族文化研究院办公楼楼顶漏雨维修、会议室、古籍库房改造30万元、州公务中心大会议室音视频系统升级改造项目经费187.76万元、异地交流干部周转住房维修15万元、州政管局院内停车场道路维修改造45万元、州委党校图书馆维修改造、欧式箱变维修费173万元，合计需申报资金550万元。</t>
  </si>
  <si>
    <t>楚雄州第二公务中心办公区消防系统维修改造面积</t>
  </si>
  <si>
    <t>43930</t>
  </si>
  <si>
    <t>平方米</t>
  </si>
  <si>
    <t>反映州第二公务中心办公区消防系统维修计划执行情况。
消防系统维修计划完成率=（实际维修数量/计划维数量）*100%。</t>
  </si>
  <si>
    <t>州教育卫生办公区电力、消防设施改造面积</t>
  </si>
  <si>
    <t>9981.08</t>
  </si>
  <si>
    <t>反映州教育卫生办公区电力、消防维修计划执行情况。
维修计划完成率=（实际维修数量/计划维数量）*100%。</t>
  </si>
  <si>
    <t>州妇女儿童活动中心办公楼修缮及消防维修面积</t>
  </si>
  <si>
    <t>4690.60</t>
  </si>
  <si>
    <t>反映州妇女儿童活动中心办公楼修缮、消防维修计划执行情况。
维修计划完成率=（实际维修数量/计划维数量）*100%</t>
  </si>
  <si>
    <t>州级党政机关办公用房大中维修计划完成率</t>
  </si>
  <si>
    <t>反映2025年度州级党政机关办用房大中维修计划执行情况。
维修计划完成率=（实际维修数量/计划维数量）*100%</t>
  </si>
  <si>
    <t>配套设施完成率</t>
  </si>
  <si>
    <t>反映配套设施完成情况。</t>
  </si>
  <si>
    <t>维修改造工程完工率</t>
  </si>
  <si>
    <t>反映工程完工率。</t>
  </si>
  <si>
    <t>工程竣工验收合格率</t>
  </si>
  <si>
    <t>反映办公用房维修项目验收情况。
验收通过率=（通过验收合格的维修数量/维修总数量）*100%。</t>
  </si>
  <si>
    <t>程序合规率</t>
  </si>
  <si>
    <t>严格按照政府采购的相关规定办理。</t>
  </si>
  <si>
    <t>安全事故发生次数</t>
  </si>
  <si>
    <t>0</t>
  </si>
  <si>
    <t>次</t>
  </si>
  <si>
    <t>反映工程项目实施期间的安全目标实现情况，安全文明施工，安全事故发生率为零。</t>
  </si>
  <si>
    <t>设计变更率</t>
  </si>
  <si>
    <t>&lt;=</t>
  </si>
  <si>
    <t>反映项目设计变更情况。</t>
  </si>
  <si>
    <t>计划完工率</t>
  </si>
  <si>
    <t>反映工程按计划完工情况。</t>
  </si>
  <si>
    <t>计划开工率</t>
  </si>
  <si>
    <t>反映工程按计划开工情况。</t>
  </si>
  <si>
    <t>受益人群覆盖率</t>
  </si>
  <si>
    <t>反映项目实施受益人群的实现情况。
受益人群覆盖率=（实际实现受益人群数/计划实现受益人群数）*100%。</t>
  </si>
  <si>
    <t>综合使用率</t>
  </si>
  <si>
    <t>反映办公用房消防、维修项目实施后和利用、使用情况。</t>
  </si>
  <si>
    <t>消防安全实现率</t>
  </si>
  <si>
    <t>98</t>
  </si>
  <si>
    <t>反映办公用房消防、维修项目设计功能的实现情况，消除消防安全隐患。</t>
  </si>
  <si>
    <t>可持续影响</t>
  </si>
  <si>
    <t>延长办公用房使用年限</t>
  </si>
  <si>
    <t>15</t>
  </si>
  <si>
    <t>年</t>
  </si>
  <si>
    <t>反映办公用房消防系统、办公用房维修项目实施后，消除安全隐患，延长办公用房使用年限情况。</t>
  </si>
  <si>
    <t>综合利用率</t>
  </si>
  <si>
    <t>反映维修改造后的利用、使用情况。</t>
  </si>
  <si>
    <t>办公区各单位工作人员满意度</t>
  </si>
  <si>
    <t>反映办公用房保障人员满意程度。</t>
  </si>
  <si>
    <t>根据《楚雄州人民政府办公室关于印发楚雄州州级机关购买后勤服务管理实施办法》和州级机关购买后勤服务事项清单及定额标准（楚政办通〔2021〕42号），州公务中心和第二公务中心（原“一公司两市场”）办公区机关后勤服务社会化改革，按照统筹“政治效益、经济效益和社会效益”原则，完成楚雄州公务中心和第二公务中心办公区域的公共区域及相关办公楼物业服务（房屋养护维护、给排水设备运行维护、供电设备监控维护、弱电设备运行维护、电梯运行维护、消防系统维护、保洁服务、绿化服务）、办公家具维修服务、安全保卫服务、餐饮服务、会议服务及配套服务，以及机关后勤服务社会化改革涉改人员的妥善安置等工作，2025年度需申报楚雄州公务中心和第二公务中心机关后勤服务社会化项目专项经费1000万元。具体绩效指标：1.净用地面积261.46亩，2.承接服务的公共区域面积124254.17平方米；3.保障日常维护情况优良；4.年度内无重大安全事故发生；5.楚雄州公务中心和第二公务中心入驻单位满意度大于等于90%。</t>
  </si>
  <si>
    <t>净用地面积</t>
  </si>
  <si>
    <t>261.46</t>
  </si>
  <si>
    <t>亩</t>
  </si>
  <si>
    <t>反映州公务中心和第二公务中心净用地面积。</t>
  </si>
  <si>
    <t>承接服务的公共区域面积</t>
  </si>
  <si>
    <t>124254.17</t>
  </si>
  <si>
    <t>反映州公务中心和第二公务中心承接服务的公共区域面积。</t>
  </si>
  <si>
    <t>会务保障任务完成率</t>
  </si>
  <si>
    <t>反映会务保障任务完成的情况。
会务保障任务完成率=会务保障服务实际完成任务量/计划完成任务量*100%</t>
  </si>
  <si>
    <t>房屋养护维护率</t>
  </si>
  <si>
    <t>反映房屋养护维护任务完成的情况。
房屋养护维护任务完成率=房屋养护维护实际完成任务量/计划完成任务量*100%</t>
  </si>
  <si>
    <t>给排水设备运行维护率</t>
  </si>
  <si>
    <t>反映给排水设备运行维护任务完成的情况。
给排水设备运行维护任务完成率=给排水设备运行维护实际完成任务量/计划完成任务量*100%</t>
  </si>
  <si>
    <t>供电设备监控维护管理率</t>
  </si>
  <si>
    <t>反映供电设备监控维护管理任务完成的情况。
供电设备监控维护管理任务完成率=供电设备监控维护管理实际完成任务量/计划完成任务量*100%</t>
  </si>
  <si>
    <t>弱电设备运行维护率</t>
  </si>
  <si>
    <t>反映弱电设备运行维护任务完成的情况。
弱电设备运行维护任务完成率=弱电设备运行维护实际完成任务量/计划完成任务量*100%</t>
  </si>
  <si>
    <t>办公区电梯运行维护率</t>
  </si>
  <si>
    <t>反映办公区电梯运行维护任务完成的情况。
办公区电梯运行维护任务完成率=办公区电梯运行维护实际完成任务量/计划完成任务量*100%</t>
  </si>
  <si>
    <t>办公区保洁服务任务完成率</t>
  </si>
  <si>
    <t>反映办公区保洁服务任务完成的情况。
办公区保洁服务任务完成率=办公区保洁服务实际完成任务量/计划完成任务量*100%</t>
  </si>
  <si>
    <t>办公区绿化服务任务完成率</t>
  </si>
  <si>
    <t>反映办公区绿化服务任务完成的情况。
办公区绿化服务任务完成率=办公区绿化服务任务实际完成任务量/计划完成任务量*100%</t>
  </si>
  <si>
    <t>办公家具维修服务完成率</t>
  </si>
  <si>
    <t>反映办公家具的日常养护维修服务任务完成的情况。
办公家具维修服务任务完成率=办公家具维修服务任务实际完成任务量/计划完成任务量*100%</t>
  </si>
  <si>
    <t>安全保卫服务完成率</t>
  </si>
  <si>
    <t>反映安全保卫服务任务完成的情况。
安全保卫服务任务完成率=安全保卫服务任务实际完成任务量/计划完成任务量*100%</t>
  </si>
  <si>
    <t>餐饮服务保障率</t>
  </si>
  <si>
    <t>反映餐饮服务保障服务任务完成的情况。
餐饮服务保障任务完成率=餐饮服务保障任务实际完成任务量/计划完成任务量*100%</t>
  </si>
  <si>
    <t>州公务中心和第二公务中心办公区入驻单位数量</t>
  </si>
  <si>
    <t>31</t>
  </si>
  <si>
    <t>家</t>
  </si>
  <si>
    <t>反映机关后勤服务保障的单位数量。州公务中心入驻单位21家、第二公务中心入驻单位10家。</t>
  </si>
  <si>
    <t>日常维修(护)优良率</t>
  </si>
  <si>
    <t>反映日常维修(护)优良的情况。
日常维修(护)优良率=日常维修(护)优良数量/日常维修(护)检查验收总数*100%</t>
  </si>
  <si>
    <t>政府采购率</t>
  </si>
  <si>
    <t>反映实行政府采购情况。政府采购率＝实行政府采购的项目数/采购限额标准以上项目数*100%</t>
  </si>
  <si>
    <t>绿化存活率</t>
  </si>
  <si>
    <t>反映绿化存活情况。绿化存活率＝存活绿化数（面积）/总绿化数（面积）*100%</t>
  </si>
  <si>
    <t>卫生保洁合格率</t>
  </si>
  <si>
    <t>反映卫生保洁检查验收合格情况。卫生保洁合格率＝卫生保洁检查验收合格次数/卫生保洁总次数*100%</t>
  </si>
  <si>
    <t>物管人员在岗率</t>
  </si>
  <si>
    <t>反映物管人员在岗情况。物管人员在岗率＝物管人员实际在岗工时/应在岗工时*100%</t>
  </si>
  <si>
    <t>零星维修验收合格率</t>
  </si>
  <si>
    <t>反映零星维修验收合格情况。零星维修验收合格率＝零星维修验收合格数量/零星维修提交验收数量*100%</t>
  </si>
  <si>
    <t>提供后勤服务保障及时率</t>
  </si>
  <si>
    <t>反映及时提供后勤服务保障的情况。提供后勤服务保障及时率＝在规定时间内完成后勤保障服务数量/后勤服务保障数量*100%</t>
  </si>
  <si>
    <t>重大安全事故发生次数</t>
  </si>
  <si>
    <t>反映发生重大安全事故的次数情况。</t>
  </si>
  <si>
    <t>物业服务需求保障程度</t>
  </si>
  <si>
    <t>反映物业服务、安全保卫服务、餐饮服务、会议服务等后勤服务满足受托单位的程度。州公务中心入驻单位21家、第二公务中心入驻单位10家。</t>
  </si>
  <si>
    <t>物管人员签订合同并培训的人数占比</t>
  </si>
  <si>
    <t>反映物管人员中签订合同并参与培训的情况。物管人员中签订合同并参与培训的人数占比＝物管人员中签订合同并参与培训的人数/物管总人数*100%</t>
  </si>
  <si>
    <t>办公区设施设备（系统）发生故障次数</t>
  </si>
  <si>
    <t>反映办公区设施设备（系统）发生故障情况。</t>
  </si>
  <si>
    <t>入驻单位正常办公率</t>
  </si>
  <si>
    <t>反映入驻单位正常办公情况。</t>
  </si>
  <si>
    <t>办公区安全隐患消除率</t>
  </si>
  <si>
    <t>反映办公区安全隐患消除情况，全年无安全事故发生。</t>
  </si>
  <si>
    <t>州公务中心和第二公务中心入驻单位满意度</t>
  </si>
  <si>
    <t>反映州公务中心和第二公务中心入驻单位对会务、绿化、保洁、安保、餐饮等后勤保障服务满意度。</t>
  </si>
  <si>
    <t>圆满完成2025年老干部管理工作。</t>
  </si>
  <si>
    <t>获补助党支部数</t>
  </si>
  <si>
    <t>支部数量</t>
  </si>
  <si>
    <t>政策知晓率</t>
  </si>
  <si>
    <t>退休党员政策知晓率</t>
  </si>
  <si>
    <t>离退休老干部满意度</t>
  </si>
  <si>
    <t>反映离退休老干部满意</t>
  </si>
  <si>
    <t>根据《党政机关公务用车管理办法》（中办发〔2017〕71号）、《云南省党政机关公务用车管理实施办法》（云办发〔2018〕34号），《楚雄州党政机关公务用车管理实施办法》（楚办发〔2019〕26号）“党政机关公务用车主管部门负责本级党政机关公务用车管理工作，根据职责实行统一编制、统一标准、统一购置经费、统一采购配备管理”的规定，由州机关事务管理局统一进行公务用车购置及管理，平台实有车辆125辆，运行费用每辆每年5万元，平台在职驾驶员公用经费33人每人每年1.5万元；合计674.5万元，2025年具体绩效目标为：1.车辆运行良好 2.公务用车运行保障及时率等于100%；3.有效保障用车单位公务出行；4.州级公务用车单位满意度大于等于90%。</t>
  </si>
  <si>
    <t>能按要求完成公务用车保障服务，包括出车及时率、车况、运行维护保障情况。</t>
  </si>
  <si>
    <t>楚雄州公务中心是全州政治经济文化中心，是州级党政机关集中办公的重要场所，春节假期是值班的重要节点，根据工作要求，需安排相关人员进行2025年春节值班，确保州公务中心安全有序运转。为充分调动值班人员工作积极性，及时送去党和政府的温暖，楚雄州机关事务管理局将在2025年春节前夕代表州委、州人民政府，对州公务中心值班人员进行慰问，慰问范围为2025年春节值班的53人，人均慰问标准为500元，现预算申报楚雄州机关事务管理局2025年春节慰问专项经费2.65万元。</t>
  </si>
  <si>
    <t>慰问春节值班对象数</t>
  </si>
  <si>
    <t>53</t>
  </si>
  <si>
    <t>映春节慰问的人员数量</t>
  </si>
  <si>
    <t>值班人数慰问覆盖率</t>
  </si>
  <si>
    <t>反映春节值班人数慰问覆盖率</t>
  </si>
  <si>
    <t>经费足额拨付率</t>
  </si>
  <si>
    <t>反映经费足额拨付情况。</t>
  </si>
  <si>
    <t>发放及时率</t>
  </si>
  <si>
    <t>反映春节慰问金在春节前发放到位
发放及时率=春节前发放金额/总金额*100%</t>
  </si>
  <si>
    <t>通过开展慰问，州委、州政府的温暖及时送达率</t>
  </si>
  <si>
    <t>反映慰问对象是否感受到州委、州政府的关心、关爱，受激励情况，坚守岗位，确保州公务中心和“一公司两市场”安全有序运转。</t>
  </si>
  <si>
    <t>对促进州公务中心安全有序运转的影响率</t>
  </si>
  <si>
    <t>反映开展春节走访慰问对促进州公务中心安全有序运转和谐稳定影响情况。</t>
  </si>
  <si>
    <t>春节期间州公务中心各项工作正常有序开展</t>
  </si>
  <si>
    <t>正常有序开展</t>
  </si>
  <si>
    <t>反映春节期间州公务中心各项工作正常有序开展。</t>
  </si>
  <si>
    <t>生活状况改善</t>
  </si>
  <si>
    <t>有所改善</t>
  </si>
  <si>
    <t>反映慰问促进生活改善情况。</t>
  </si>
  <si>
    <t>受慰问对象满意度</t>
  </si>
  <si>
    <t>反映被慰问人员的满意程度。</t>
  </si>
  <si>
    <t>反映弱电设备运行维护任务完成的情况。
弱电设备运行维护任务完成率=弱电设备运行维护实际完成任务量/计划完成任务量*100%。</t>
  </si>
  <si>
    <t>反映办公区电梯运行维护任务完成的情况。
办公区电梯运行维护任务完成率=办公区电梯运行维护实际完成任务量/计划完成任务量*100%。</t>
  </si>
  <si>
    <t>反映办公区保洁服务任务完成的情况。
办公区保洁服务任务完成率=办公区保洁服务实际完成任务量/计划完成任务量*100%。</t>
  </si>
  <si>
    <t>反映办公区绿化服务任务完成的情况。
办公区绿化服务任务完成率=办公区绿化服务任务实际完成任务量/计划完成任务量*100%。</t>
  </si>
  <si>
    <t>反映办公家具的日常养护维修服务任务完成的情况。
办公家具维修服务任务完成率=办公家具维修服务任务实际完成任务量/计划完成任务量*100%。</t>
  </si>
  <si>
    <t>反映安全保卫服务任务完成的情况。
安全保卫服务任务完成率=安全保卫服务任务实际完成任务量/计划完成任务量*100%。</t>
  </si>
  <si>
    <t>反映餐饮服务保障服务任务完成的情况。
餐饮服务保障任务完成率=餐饮服务保障任务实际完成任务量/计划完成任务量*100%。</t>
  </si>
  <si>
    <t>反映实行政府采购情况。政府采购率＝实行政府采购的项目数/采购限额标准以上项目数*100%。</t>
  </si>
  <si>
    <t>反映绿化存活情况。绿化存活率＝存活绿化数（面积）/总绿化数（面积）*100%。</t>
  </si>
  <si>
    <t>反映卫生保洁检查验收合格情况。卫生保洁合格率＝卫生保洁检查验收合格次数/卫生保洁总次数*100%。</t>
  </si>
  <si>
    <t>反映物管人员在岗情况。物管人员在岗率＝物管人员实际在岗工时/应在岗工时*100%。</t>
  </si>
  <si>
    <t>反映零星维修验收合格情况。零星维修验收合格率＝零星维修验收合格数量/零星维修提交验收数量*100%。</t>
  </si>
  <si>
    <t>反映及时提供后勤服务保障的情况。提供后勤服务保障及时率＝在规定时间内完成后勤保障服务数量/后勤服务保障数量*100%。</t>
  </si>
  <si>
    <t>反映物管人员中签订合同并参与培训的情况。物管人员中签订合同并参与培训的人数占比＝物管人员中签订合同并参与培训的人数/物管总人数*100%。</t>
  </si>
  <si>
    <t>州公务中心和一公司及两市场入驻单位满意度</t>
  </si>
  <si>
    <t>1.楚雄州州级干部周转住房建于2003年，共有住房15套。近年来，随着领导干部易地交流任职、挂职工作的常态化，我州易地交流干部人数不断增加，截止2023年9月，我局共保障17名厅级易地交流干部的住房，其中：15套州级领导干部周转房住房已全部分配入住，于2022年2月向社会租用2套住房进行维修后，为易地交流领导干部提供相应的住房保障，第二次合同签订租赁期四年，自2023年2月至2027年1月，两套住房的房屋租金及税费，每年为6万元，均由我局承担，房屋租金及税费，一年一付，每年2月底前付清。2.楚雄州公务中心消防自动报警联动控制系统始建于2004年8月，系统主要包含有：（一）自动报警系统；（二）自动喷水灭火系统；（三）防排烟送风系统；（四）防火隔离设备（防火门、防火卷帘）；（五）应急照明灯和疏散指示标志牌等。2019年8月完成改造并通过验收后移交州机关事务管理局保卫科管理使用，项目质保期限为5年，到2024年8月质保到期；本次质保服务期将于2024年8月到期结束，由于系统设备已经使用了5年之久，需继续加强对系统的运维保养服务，延长系统使用寿命，2025年申报系统维保费14.3万元。3.按照《云南省“十四五”公共机构节约能源资源工作规划》《云南省公共机构绿色低碳引领行动促进碳达峰行动计划》（云管发 〔2023〕12号）、《云南省机关事务管理局关于2023年全省公共机构能源资源节约和生态环境保护工作安排的通知》（云管发 〔2023〕13号）相关文件要求，2024年需组织开展公共机构节能宣传工作、培训工作、州级地方标准制订工作、示范创建工作，特此申请2025年公共机构节能管理专项工作经费5万元。4.保障州公务中心安全保障经费13万元。</t>
  </si>
  <si>
    <t>周转住房租赁数</t>
  </si>
  <si>
    <t>套</t>
  </si>
  <si>
    <t>反映租赁周转住房情况，满足易地交流干部基本生活条件，提供后勤保障服务。</t>
  </si>
  <si>
    <t>易地交流干部住房保障率</t>
  </si>
  <si>
    <t>反映易地交流任职领导干部住房保障情况。易地交流干部住房保障率=实际保障数/应提供保障数*100%。</t>
  </si>
  <si>
    <t>节能宣传活动完成率</t>
  </si>
  <si>
    <t>反映节能宣传活动开展情况。节能宣传活动完成率=实际完成节能宣传培训数/计划开展节能宣传培训数*100%。</t>
  </si>
  <si>
    <t>节能宣传活动举办次数</t>
  </si>
  <si>
    <t>次（期）</t>
  </si>
  <si>
    <t>反映组织节能宣传活动次数情况。</t>
  </si>
  <si>
    <t>组织节能培训期数</t>
  </si>
  <si>
    <t>期</t>
  </si>
  <si>
    <t>反映节能业务培训情况。</t>
  </si>
  <si>
    <t>节能业务培训参加人次</t>
  </si>
  <si>
    <t>人次</t>
  </si>
  <si>
    <t>反映参加节能业务培训的人员情况。</t>
  </si>
  <si>
    <t>节能工作标准专家论证数</t>
  </si>
  <si>
    <t>反映州级地方标准出台情况。</t>
  </si>
  <si>
    <t>国家级水效领跑者示范创建率</t>
  </si>
  <si>
    <t>反映国家级水效领跑都示范创建情况。</t>
  </si>
  <si>
    <t>消防系统维护保养面积</t>
  </si>
  <si>
    <t>70000</t>
  </si>
  <si>
    <t>反映州公务中心办公大楼、会务中心、后勤服务中心、广场地下停车库消防设施设备维护保养情况。</t>
  </si>
  <si>
    <t>州公务中心消防系统维护率</t>
  </si>
  <si>
    <t>反映州公务中心办公大楼、会务中心、后勤服务中心、广场地下停车库消防设施设备维护保养及时情况。州公务中心消防系统维护率=实际维护数/计划维护数*100%。</t>
  </si>
  <si>
    <t>购买反恐器材数量</t>
  </si>
  <si>
    <t>1.00</t>
  </si>
  <si>
    <t>批</t>
  </si>
  <si>
    <t>反映购买反恐器材情况。</t>
  </si>
  <si>
    <t>周转住房服务保障质量优良率</t>
  </si>
  <si>
    <t>反映周转住房服务保障质量情况。</t>
  </si>
  <si>
    <t>州公务中心消防安全事故发生率</t>
  </si>
  <si>
    <t>反映州公务中心消防安全事故发生情况。</t>
  </si>
  <si>
    <t>节能宣传活动及时率</t>
  </si>
  <si>
    <t>反映2025年全国节能宣传周、全国低碳日、全国生态日、世界粮食日、节水宣传周等活动开展情况</t>
  </si>
  <si>
    <t>节能业务培训参训率</t>
  </si>
  <si>
    <t>反映组织开展节能业务培训中预计参训情况。</t>
  </si>
  <si>
    <t>节能工作标准成果转化率</t>
  </si>
  <si>
    <t>反映州级地方标准成果转化率，促进节能工作提质增效。</t>
  </si>
  <si>
    <t>国家级水效领跑者示范创建合格率</t>
  </si>
  <si>
    <t>反映国家级水效领跑者示范创建合格情况。国家级水效领跑者示范创建合格率＝国家级水效领跑者示范创建合格数量/提交验收数量*100%</t>
  </si>
  <si>
    <t>保障总值班室值班工作有序开展</t>
  </si>
  <si>
    <t>有序开展</t>
  </si>
  <si>
    <t>反映保障值班工作情况。</t>
  </si>
  <si>
    <t>各项工作计划完成率</t>
  </si>
  <si>
    <t>反映各项工作计划完成情况。各项工作计划完成率＝在规定时间内工作任务完成数/各项工作计划数*100%。</t>
  </si>
  <si>
    <t>各项经费拨付及时率</t>
  </si>
  <si>
    <t>反映各项目经费到位情况</t>
  </si>
  <si>
    <t>及时采购防恐器材</t>
  </si>
  <si>
    <t>及时</t>
  </si>
  <si>
    <t>反映购买防恐器材的及时性。</t>
  </si>
  <si>
    <t>周转住房各项服务保障工作正常开展</t>
  </si>
  <si>
    <t>周转住房服务保障工作正常开展情况</t>
  </si>
  <si>
    <t>节能宣传内容知晓率</t>
  </si>
  <si>
    <t>反映通过方式完成，相关受众群体对节能宣传内容的知晓程度。</t>
  </si>
  <si>
    <t>节能业务培训活动参与人次</t>
  </si>
  <si>
    <t>反映节能业务培训参与人次情况</t>
  </si>
  <si>
    <t>出台节能州级地方标准促进节能工作提升率</t>
  </si>
  <si>
    <t>反映州级地方标准成果转化率，促进公共机构能源资源管理工作规范、机关食堂反食品浪费工作规范。</t>
  </si>
  <si>
    <t>国家级水效领跑者示范创建带动效应</t>
  </si>
  <si>
    <t>反映国家级水效领跑者示范创建带动效应，促进水资源节约集约利用。</t>
  </si>
  <si>
    <t>服务对象及社会公众满意度</t>
  </si>
  <si>
    <t>反映周转住房服务对象及社会公众满意度</t>
  </si>
  <si>
    <t>预算05-3表</t>
  </si>
  <si>
    <t>说明：本部门无另文下达的项目支出绩效目标情况，故此表无公开数据。</t>
  </si>
  <si>
    <t>预算06表</t>
  </si>
  <si>
    <t>2025年部门政府性基金预算支出预算表</t>
  </si>
  <si>
    <t>单位名称</t>
  </si>
  <si>
    <t>本年政府性基金预算支出</t>
  </si>
  <si>
    <t>说明：本单位无政府性基金预算支出预算，故此表无公开数据。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</si>
  <si>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</si>
  <si>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</si>
  <si>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</si>
  <si>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</si>
  <si>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</si>
  <si>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</si>
  <si>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</si>
  <si>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</si>
  <si>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</si>
  <si>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</si>
  <si>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</si>
  <si>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</si>
  <si>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</si>
  <si>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</si>
  <si>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楚雄州人民政府办公室公务用车购置</t>
  </si>
  <si>
    <t>越野车</t>
  </si>
  <si>
    <t>楚雄州人民政府驻北京联络处公务用车购置</t>
  </si>
  <si>
    <t>轿车</t>
  </si>
  <si>
    <t>楚雄州发改委公务用车购置</t>
  </si>
  <si>
    <t>小型客车</t>
  </si>
  <si>
    <t>楚雄州委办公室公务用车购置</t>
  </si>
  <si>
    <t>楚雄州接待处公务用车购置</t>
  </si>
  <si>
    <t>楚雄州政协办公室公务用车购置</t>
  </si>
  <si>
    <t>楚雄州机关事务管理局（州公车平台）公务用车购置</t>
  </si>
  <si>
    <t>大型客车</t>
  </si>
  <si>
    <t>楚雄州水务局公务用车购置</t>
  </si>
  <si>
    <t>楚雄州融媒体中心公务用车购置</t>
  </si>
  <si>
    <t>州会务中心大会议室会议桌</t>
  </si>
  <si>
    <t>会议桌</t>
  </si>
  <si>
    <t>张</t>
  </si>
  <si>
    <t>州会务中心大会议室会议椅</t>
  </si>
  <si>
    <t>会议椅</t>
  </si>
  <si>
    <t>把</t>
  </si>
  <si>
    <t>州会务中心大会议室演讲台</t>
  </si>
  <si>
    <t>其他台、桌类</t>
  </si>
  <si>
    <t>州会务中心大会议室音视频系统维修改造</t>
  </si>
  <si>
    <t>视频会议系统及会议室音频系统</t>
  </si>
  <si>
    <t>火灾报警系统工程</t>
  </si>
  <si>
    <t>项</t>
  </si>
  <si>
    <t>复印纸</t>
  </si>
  <si>
    <t>箱</t>
  </si>
  <si>
    <t>楚雄州公务中心和第二公务中心机关后勤服务社会化项目</t>
  </si>
  <si>
    <t>多单位共用物业</t>
  </si>
  <si>
    <t>楚雄州公务中心和第二公务中心机关后勤服务社会化项目（2025年10月-2026年9月）</t>
  </si>
  <si>
    <t>州公车平台车辆保险服务</t>
  </si>
  <si>
    <t>机动车保险服务</t>
  </si>
  <si>
    <t>州公车平台车辆用油</t>
  </si>
  <si>
    <t>车辆加油、添加燃料服务</t>
  </si>
  <si>
    <t>州公车平台车辆维修和保养服务</t>
  </si>
  <si>
    <t>车辆维修和保养服务</t>
  </si>
  <si>
    <t>印刷服务</t>
  </si>
  <si>
    <t>其他印刷服务</t>
  </si>
  <si>
    <t>公务用车燃油费</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</si>
  <si>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</si>
  <si>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</si>
  <si>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</si>
  <si>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</si>
  <si>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</si>
  <si>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</si>
  <si>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</si>
  <si>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</si>
  <si>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</si>
  <si>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</si>
  <si>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</si>
  <si>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</si>
  <si>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2025年法律顾问服务</t>
  </si>
  <si>
    <t>B0101 法律顾问服务</t>
  </si>
  <si>
    <t>法律顾问服务</t>
  </si>
  <si>
    <t>州公车平台公务车辆维修保养服务</t>
  </si>
  <si>
    <t>B1101 维修保养服务</t>
  </si>
  <si>
    <t>维修保养服务</t>
  </si>
  <si>
    <t>B1102 物业管理服务</t>
  </si>
  <si>
    <t>物业管理服务</t>
  </si>
  <si>
    <t>机关后勤服务</t>
  </si>
  <si>
    <t>B1104 印刷和出版服务</t>
  </si>
  <si>
    <t>印刷和出版服务</t>
  </si>
  <si>
    <t>法律顾问服务。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</si>
  <si>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</si>
  <si>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</si>
  <si>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</si>
  <si>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</si>
  <si>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</si>
  <si>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</si>
  <si>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</si>
  <si>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</si>
  <si>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</si>
  <si>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</si>
  <si>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</si>
  <si>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</si>
  <si>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</si>
  <si>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</si>
  <si>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说明：本单位无对下转移支付预算，故此表无公开数据。</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</si>
  <si>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</si>
  <si>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</si>
  <si>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</si>
  <si>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</si>
  <si>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</si>
  <si>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</si>
  <si>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</si>
  <si>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</si>
  <si>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</si>
  <si>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</si>
  <si>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</si>
  <si>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</si>
  <si>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说明：本单位无新增资产配置，故此表无公开数据。</t>
  </si>
  <si>
    <t>预算11表</t>
  </si>
  <si>
    <t>2025年上级补助项目支出预算表</t>
  </si>
  <si>
    <t>上级补助</t>
  </si>
  <si>
    <t>说明：本单位无上级补助项目支出预算，故此表无公开数据。</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</si>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</sst>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4">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34"/>
    </font>
    <font>
      <b/>
      <sz val="21"/>
      <color rgb="FF000000"/>
      <name val="宋体"/>
      <charset val="134"/>
    </font>
    <font>
      <sz val="11"/>
      <color theme="1"/>
      <name val="宋体"/>
      <charset val="134"/>
    </font>
    <font>
      <sz val="11"/>
      <name val="宋体"/>
      <charset val="134"/>
      <scheme val="minor"/>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3" borderId="11" applyNumberFormat="0" applyAlignment="0" applyProtection="0">
      <alignment vertical="center"/>
    </xf>
    <xf numFmtId="0" fontId="34" fillId="4" borderId="12" applyNumberFormat="0" applyAlignment="0" applyProtection="0">
      <alignment vertical="center"/>
    </xf>
    <xf numFmtId="0" fontId="35" fillId="4" borderId="11" applyNumberFormat="0" applyAlignment="0" applyProtection="0">
      <alignment vertical="center"/>
    </xf>
    <xf numFmtId="0" fontId="36" fillId="5"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1" fillId="0" borderId="1">
      <alignment horizontal="right" vertical="center"/>
    </xf>
    <xf numFmtId="49" fontId="11" fillId="0" borderId="1">
      <alignment horizontal="left" vertical="center" wrapText="1"/>
    </xf>
    <xf numFmtId="176" fontId="11" fillId="0" borderId="1">
      <alignment horizontal="right" vertical="center"/>
    </xf>
    <xf numFmtId="177" fontId="11" fillId="0" borderId="1">
      <alignment horizontal="right" vertical="center"/>
    </xf>
    <xf numFmtId="178" fontId="11" fillId="0" borderId="1">
      <alignment horizontal="right" vertical="center"/>
    </xf>
    <xf numFmtId="179" fontId="11" fillId="0" borderId="1">
      <alignment horizontal="right" vertical="center"/>
    </xf>
    <xf numFmtId="10" fontId="11" fillId="0" borderId="1">
      <alignment horizontal="right" vertical="center"/>
    </xf>
    <xf numFmtId="180" fontId="11" fillId="0" borderId="1">
      <alignment horizontal="right" vertical="center"/>
    </xf>
    <xf numFmtId="0" fontId="11" fillId="0" borderId="0">
      <alignment vertical="top"/>
      <protection locked="0"/>
    </xf>
  </cellStyleXfs>
  <cellXfs count="105">
    <xf numFmtId="0" fontId="0" fillId="0" borderId="0" xfId="0" applyFont="1">
      <alignment vertical="center"/>
    </xf>
    <xf numFmtId="0" fontId="0" fillId="0" borderId="0" xfId="0" applyFont="1" applyAlignment="1">
      <alignment horizontal="center" vertical="center"/>
    </xf>
    <xf numFmtId="49" fontId="1" fillId="0" borderId="0" xfId="50" applyNumberFormat="1" applyFont="1" applyFill="1" applyBorder="1">
      <alignment horizontal="left" vertical="center" wrapText="1"/>
    </xf>
    <xf numFmtId="49" fontId="2"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1" xfId="5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49" fontId="5" fillId="0" borderId="1" xfId="50" applyNumberFormat="1" applyFont="1" applyFill="1" applyBorder="1">
      <alignment horizontal="left" vertical="center" wrapText="1"/>
    </xf>
    <xf numFmtId="176" fontId="6" fillId="0" borderId="1" xfId="51" applyNumberFormat="1" applyFont="1" applyFill="1" applyBorder="1">
      <alignment horizontal="right" vertical="center"/>
    </xf>
    <xf numFmtId="49" fontId="5" fillId="0" borderId="1" xfId="50" applyNumberFormat="1" applyFont="1" applyFill="1" applyBorder="1" applyAlignment="1">
      <alignment horizontal="left" vertical="center" wrapText="1" indent="1"/>
    </xf>
    <xf numFmtId="49" fontId="5" fillId="0" borderId="1" xfId="50" applyNumberFormat="1" applyFont="1" applyFill="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49" fontId="2" fillId="0" borderId="1"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0" fontId="7" fillId="0" borderId="0" xfId="57" applyFont="1" applyFill="1" applyAlignment="1" applyProtection="1">
      <alignment horizontal="left"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8"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0" fillId="0" borderId="0" xfId="0" applyFont="1" applyAlignment="1">
      <alignment horizontal="center" vertical="center"/>
    </xf>
    <xf numFmtId="49" fontId="11" fillId="0" borderId="0" xfId="50" applyNumberFormat="1" applyFont="1" applyBorder="1">
      <alignment horizontal="left" vertical="center" wrapText="1"/>
    </xf>
    <xf numFmtId="49" fontId="12"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3"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49" fontId="15" fillId="0" borderId="1" xfId="0" applyNumberFormat="1" applyFont="1" applyBorder="1" applyAlignment="1">
      <alignment horizontal="left" vertical="center" wrapText="1"/>
    </xf>
    <xf numFmtId="176" fontId="16" fillId="0" borderId="1" xfId="51" applyNumberFormat="1" applyFont="1" applyBorder="1">
      <alignment horizontal="right" vertical="center"/>
    </xf>
    <xf numFmtId="49" fontId="15" fillId="0" borderId="1" xfId="0" applyNumberFormat="1" applyFont="1" applyBorder="1" applyAlignment="1">
      <alignment horizontal="left" vertical="center" wrapText="1" indent="1"/>
    </xf>
    <xf numFmtId="49" fontId="11" fillId="0" borderId="1" xfId="50" applyNumberFormat="1" applyFont="1" applyBorder="1">
      <alignment horizontal="left" vertical="center" wrapText="1"/>
    </xf>
    <xf numFmtId="49" fontId="15" fillId="0" borderId="1" xfId="0"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49" fontId="17" fillId="0" borderId="1" xfId="50" applyNumberFormat="1" applyFont="1" applyBorder="1" applyAlignment="1">
      <alignment horizontal="center" vertical="center" wrapText="1"/>
    </xf>
    <xf numFmtId="180" fontId="17" fillId="0" borderId="1" xfId="0" applyNumberFormat="1" applyFont="1" applyBorder="1" applyAlignment="1">
      <alignment horizontal="center" vertical="center"/>
    </xf>
    <xf numFmtId="49" fontId="17"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7" fillId="0" borderId="1" xfId="0" applyNumberFormat="1" applyFont="1" applyBorder="1" applyAlignment="1">
      <alignment horizontal="center" vertical="center" wrapText="1"/>
    </xf>
    <xf numFmtId="49" fontId="17"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0" fillId="0" borderId="0" xfId="0" applyFill="1" applyBorder="1" applyAlignment="1" applyProtection="1">
      <alignment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8" fillId="0" borderId="1" xfId="50" applyNumberFormat="1"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horizontal="left" vertical="center" wrapText="1" indent="1"/>
    </xf>
    <xf numFmtId="0" fontId="20" fillId="0" borderId="1" xfId="0" applyFont="1" applyBorder="1" applyAlignment="1">
      <alignment horizontal="center" vertical="center"/>
    </xf>
    <xf numFmtId="0" fontId="20"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1" fillId="0" borderId="1" xfId="0" applyFont="1" applyBorder="1" applyAlignment="1">
      <alignment horizontal="center" vertical="center"/>
    </xf>
    <xf numFmtId="49" fontId="5" fillId="0" borderId="1" xfId="50" applyNumberFormat="1" applyFont="1" applyBorder="1" applyAlignment="1">
      <alignment horizontal="left" vertical="center" wrapText="1" indent="1"/>
    </xf>
    <xf numFmtId="0" fontId="17" fillId="0" borderId="0" xfId="0" applyFont="1" applyBorder="1" applyAlignment="1">
      <alignment horizontal="right" vertical="center"/>
    </xf>
    <xf numFmtId="0" fontId="22" fillId="0" borderId="0" xfId="0" applyFont="1" applyBorder="1" applyAlignment="1">
      <alignment horizontal="right"/>
    </xf>
    <xf numFmtId="0" fontId="22" fillId="0" borderId="0" xfId="0" applyFont="1" applyBorder="1" applyAlignment="1" applyProtection="1">
      <alignment horizontal="right"/>
      <protection locked="0"/>
    </xf>
    <xf numFmtId="49" fontId="8" fillId="0" borderId="0" xfId="50" applyNumberFormat="1" applyFont="1" applyFill="1" applyBorder="1" applyAlignment="1">
      <alignment horizontal="center" vertical="center" wrapText="1"/>
    </xf>
    <xf numFmtId="49" fontId="5" fillId="0" borderId="0" xfId="50" applyNumberFormat="1" applyFont="1" applyFill="1" applyBorder="1">
      <alignment horizontal="left" vertical="center" wrapText="1"/>
    </xf>
    <xf numFmtId="49" fontId="5" fillId="0" borderId="0" xfId="50" applyNumberFormat="1" applyFont="1" applyFill="1" applyBorder="1" applyAlignment="1">
      <alignment horizontal="right" vertical="center" wrapText="1"/>
    </xf>
    <xf numFmtId="0" fontId="5" fillId="0"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right" vertical="center" wrapText="1"/>
    </xf>
    <xf numFmtId="49" fontId="2" fillId="0" borderId="1" xfId="0" applyNumberFormat="1" applyFont="1" applyBorder="1" applyAlignment="1">
      <alignment horizontal="center" vertical="center" wrapText="1"/>
    </xf>
    <xf numFmtId="0" fontId="17"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7" fillId="0" borderId="4" xfId="0" applyFont="1" applyBorder="1" applyAlignment="1">
      <alignment horizontal="left" vertical="center"/>
    </xf>
    <xf numFmtId="0" fontId="5" fillId="0" borderId="4" xfId="0" applyFont="1" applyBorder="1" applyAlignment="1">
      <alignment vertical="center" wrapText="1"/>
    </xf>
    <xf numFmtId="0" fontId="23" fillId="0" borderId="4" xfId="0" applyFont="1" applyBorder="1" applyAlignment="1">
      <alignment horizontal="center" vertical="center"/>
    </xf>
    <xf numFmtId="0" fontId="17" fillId="0" borderId="4" xfId="0" applyFont="1" applyBorder="1" applyAlignment="1">
      <alignment horizontal="left" vertical="center" wrapText="1"/>
    </xf>
    <xf numFmtId="0" fontId="23" fillId="0" borderId="4"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49" fontId="2" fillId="0" borderId="0" xfId="0" applyNumberFormat="1" applyFont="1" applyFill="1" applyBorder="1" applyAlignment="1">
      <alignment horizontal="center" vertical="center" wrapText="1"/>
    </xf>
    <xf numFmtId="49" fontId="3" fillId="0" borderId="0" xfId="5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176" fontId="6" fillId="0" borderId="1" xfId="51" applyNumberFormat="1" applyFont="1" applyFill="1" applyBorder="1" applyAlignment="1">
      <alignment horizontal="left" vertical="center"/>
    </xf>
    <xf numFmtId="176" fontId="6" fillId="0" borderId="1" xfId="51" applyNumberFormat="1" applyFont="1" applyFill="1" applyBorder="1" applyAlignment="1">
      <alignment horizontal="left" vertical="center" indent="1"/>
    </xf>
    <xf numFmtId="49" fontId="5" fillId="0" borderId="1" xfId="50" applyNumberFormat="1" applyFont="1" applyFill="1" applyBorder="1" applyAlignment="1">
      <alignment horizontal="left" vertical="center" wrapText="1" indent="2"/>
    </xf>
    <xf numFmtId="176" fontId="6" fillId="0" borderId="1" xfId="51" applyNumberFormat="1" applyFont="1" applyFill="1" applyBorder="1" applyAlignment="1">
      <alignment horizontal="left" vertical="center" indent="2"/>
    </xf>
    <xf numFmtId="176" fontId="6" fillId="0" borderId="1" xfId="51" applyNumberFormat="1" applyFont="1" applyFill="1" applyBorder="1" applyAlignment="1">
      <alignment horizontal="center" vertical="center"/>
    </xf>
    <xf numFmtId="0" fontId="17" fillId="0" borderId="1" xfId="0" applyFont="1" applyFill="1" applyBorder="1" applyAlignment="1">
      <alignment horizontal="center" vertical="center"/>
    </xf>
    <xf numFmtId="176" fontId="6" fillId="0" borderId="1" xfId="51" applyNumberFormat="1" applyFont="1" applyBorder="1" applyAlignment="1">
      <alignment horizontal="center" vertical="center"/>
    </xf>
    <xf numFmtId="0" fontId="24" fillId="0" borderId="1" xfId="0" applyFont="1" applyBorder="1" applyAlignment="1"/>
    <xf numFmtId="49" fontId="23"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3" fillId="0" borderId="6" xfId="0" applyFont="1" applyBorder="1" applyAlignment="1">
      <alignment horizontal="left" vertical="center"/>
    </xf>
    <xf numFmtId="0" fontId="23" fillId="0" borderId="7" xfId="0" applyFont="1" applyBorder="1" applyAlignment="1">
      <alignment horizontal="right" vertical="center"/>
    </xf>
    <xf numFmtId="0" fontId="23" fillId="0" borderId="7"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showZeros="0" workbookViewId="0">
      <pane ySplit="1" topLeftCell="A22" activePane="bottomLeft" state="frozen"/>
      <selection/>
      <selection pane="bottomLeft" activeCell="B8" sqref="B8"/>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customHeight="1" spans="1:4">
      <c r="A1" s="1"/>
      <c r="B1" s="1"/>
      <c r="C1" s="1"/>
      <c r="D1" s="1"/>
    </row>
    <row r="2" ht="13.5" customHeight="1" spans="1:4">
      <c r="A2" s="26"/>
      <c r="B2" s="26"/>
      <c r="C2" s="26"/>
      <c r="D2" s="30" t="s">
        <v>0</v>
      </c>
    </row>
    <row r="3" ht="45" customHeight="1" spans="1:4">
      <c r="A3" s="27" t="s">
        <v>1</v>
      </c>
      <c r="B3" s="27"/>
      <c r="C3" s="27"/>
      <c r="D3" s="27"/>
    </row>
    <row r="4" ht="21" customHeight="1" spans="1:4">
      <c r="A4" s="26" t="str">
        <f>"单位名称："&amp;"楚雄彝族自治州机关事务管理局"</f>
        <v>单位名称：楚雄彝族自治州机关事务管理局</v>
      </c>
      <c r="B4" s="26"/>
      <c r="C4" s="26"/>
      <c r="D4" s="30" t="s">
        <v>2</v>
      </c>
    </row>
    <row r="5" ht="19.5" customHeight="1" spans="1:4">
      <c r="A5" s="19" t="s">
        <v>3</v>
      </c>
      <c r="B5" s="19"/>
      <c r="C5" s="19" t="s">
        <v>4</v>
      </c>
      <c r="D5" s="19"/>
    </row>
    <row r="6" ht="19.5" customHeight="1" spans="1:4">
      <c r="A6" s="19" t="s">
        <v>5</v>
      </c>
      <c r="B6" s="19" t="str">
        <f t="shared" ref="B6:D6" si="0">"2025"&amp;"年预算数"</f>
        <v>2025年预算数</v>
      </c>
      <c r="C6" s="19" t="s">
        <v>6</v>
      </c>
      <c r="D6" s="19" t="str">
        <f t="shared" si="0"/>
        <v>2025年预算数</v>
      </c>
    </row>
    <row r="7" ht="19.5" customHeight="1" spans="1:4">
      <c r="A7" s="19"/>
      <c r="B7" s="19"/>
      <c r="C7" s="19"/>
      <c r="D7" s="19"/>
    </row>
    <row r="8" ht="25.3" customHeight="1" spans="1:4">
      <c r="A8" s="17" t="s">
        <v>7</v>
      </c>
      <c r="B8" s="18">
        <v>35732103.03</v>
      </c>
      <c r="C8" s="17" t="s">
        <v>8</v>
      </c>
      <c r="D8" s="18">
        <v>33933996.52</v>
      </c>
    </row>
    <row r="9" ht="25.3" customHeight="1" spans="1:4">
      <c r="A9" s="17" t="s">
        <v>9</v>
      </c>
      <c r="B9" s="18"/>
      <c r="C9" s="17" t="s">
        <v>10</v>
      </c>
      <c r="D9" s="18"/>
    </row>
    <row r="10" ht="25.3" customHeight="1" spans="1:4">
      <c r="A10" s="17" t="s">
        <v>11</v>
      </c>
      <c r="B10" s="18"/>
      <c r="C10" s="17" t="s">
        <v>12</v>
      </c>
      <c r="D10" s="18"/>
    </row>
    <row r="11" ht="25.3" customHeight="1" spans="1:4">
      <c r="A11" s="17" t="s">
        <v>13</v>
      </c>
      <c r="B11" s="18"/>
      <c r="C11" s="17" t="s">
        <v>14</v>
      </c>
      <c r="D11" s="18"/>
    </row>
    <row r="12" ht="25.3" customHeight="1" spans="1:4">
      <c r="A12" s="17" t="s">
        <v>15</v>
      </c>
      <c r="B12" s="18"/>
      <c r="C12" s="17" t="s">
        <v>16</v>
      </c>
      <c r="D12" s="18"/>
    </row>
    <row r="13" ht="20.25" customHeight="1" spans="1:4">
      <c r="A13" s="17" t="s">
        <v>17</v>
      </c>
      <c r="B13" s="18"/>
      <c r="C13" s="17" t="s">
        <v>18</v>
      </c>
      <c r="D13" s="18"/>
    </row>
    <row r="14" ht="20.25" customHeight="1" spans="1:4">
      <c r="A14" s="17" t="s">
        <v>19</v>
      </c>
      <c r="B14" s="18"/>
      <c r="C14" s="17" t="s">
        <v>20</v>
      </c>
      <c r="D14" s="18"/>
    </row>
    <row r="15" ht="20.25" customHeight="1" spans="1:4">
      <c r="A15" s="17" t="s">
        <v>21</v>
      </c>
      <c r="B15" s="18"/>
      <c r="C15" s="17" t="s">
        <v>22</v>
      </c>
      <c r="D15" s="18">
        <v>1080844.95</v>
      </c>
    </row>
    <row r="16" ht="20.25" customHeight="1" spans="1:4">
      <c r="A16" s="17" t="s">
        <v>23</v>
      </c>
      <c r="B16" s="18"/>
      <c r="C16" s="17" t="s">
        <v>24</v>
      </c>
      <c r="D16" s="18"/>
    </row>
    <row r="17" ht="20.25" customHeight="1" spans="1:4">
      <c r="A17" s="17" t="s">
        <v>25</v>
      </c>
      <c r="B17" s="18"/>
      <c r="C17" s="17" t="s">
        <v>26</v>
      </c>
      <c r="D17" s="18">
        <v>336244.64</v>
      </c>
    </row>
    <row r="18" ht="20.25" customHeight="1" spans="1:4">
      <c r="A18" s="17"/>
      <c r="B18" s="18"/>
      <c r="C18" s="17" t="s">
        <v>27</v>
      </c>
      <c r="D18" s="18"/>
    </row>
    <row r="19" ht="20.25" customHeight="1" spans="1:4">
      <c r="A19" s="17"/>
      <c r="B19" s="99"/>
      <c r="C19" s="17" t="s">
        <v>28</v>
      </c>
      <c r="D19" s="18"/>
    </row>
    <row r="20" ht="20.25" customHeight="1" spans="1:4">
      <c r="A20" s="17"/>
      <c r="B20" s="99"/>
      <c r="C20" s="17" t="s">
        <v>29</v>
      </c>
      <c r="D20" s="18"/>
    </row>
    <row r="21" ht="20.25" customHeight="1" spans="1:4">
      <c r="A21" s="17"/>
      <c r="B21" s="99"/>
      <c r="C21" s="17" t="s">
        <v>30</v>
      </c>
      <c r="D21" s="18"/>
    </row>
    <row r="22" ht="20.25" customHeight="1" spans="1:4">
      <c r="A22" s="17"/>
      <c r="B22" s="99"/>
      <c r="C22" s="17" t="s">
        <v>31</v>
      </c>
      <c r="D22" s="18"/>
    </row>
    <row r="23" ht="20.25" customHeight="1" spans="1:4">
      <c r="A23" s="17"/>
      <c r="B23" s="99"/>
      <c r="C23" s="17" t="s">
        <v>32</v>
      </c>
      <c r="D23" s="18"/>
    </row>
    <row r="24" ht="20.25" customHeight="1" spans="1:4">
      <c r="A24" s="17"/>
      <c r="B24" s="99"/>
      <c r="C24" s="17" t="s">
        <v>33</v>
      </c>
      <c r="D24" s="18"/>
    </row>
    <row r="25" ht="20.25" customHeight="1" spans="1:4">
      <c r="A25" s="17"/>
      <c r="B25" s="99"/>
      <c r="C25" s="17" t="s">
        <v>34</v>
      </c>
      <c r="D25" s="18"/>
    </row>
    <row r="26" ht="20.25" customHeight="1" spans="1:4">
      <c r="A26" s="17"/>
      <c r="B26" s="99"/>
      <c r="C26" s="17" t="s">
        <v>35</v>
      </c>
      <c r="D26" s="18"/>
    </row>
    <row r="27" ht="20.25" customHeight="1" spans="1:4">
      <c r="A27" s="17"/>
      <c r="B27" s="99"/>
      <c r="C27" s="17" t="s">
        <v>36</v>
      </c>
      <c r="D27" s="18">
        <v>381016.92</v>
      </c>
    </row>
    <row r="28" ht="20.25" customHeight="1" spans="1:4">
      <c r="A28" s="17"/>
      <c r="B28" s="99"/>
      <c r="C28" s="17" t="s">
        <v>37</v>
      </c>
      <c r="D28" s="18"/>
    </row>
    <row r="29" ht="20.25" customHeight="1" spans="1:4">
      <c r="A29" s="17"/>
      <c r="B29" s="99"/>
      <c r="C29" s="17" t="s">
        <v>38</v>
      </c>
      <c r="D29" s="18"/>
    </row>
    <row r="30" ht="20.25" customHeight="1" spans="1:4">
      <c r="A30" s="17"/>
      <c r="B30" s="99"/>
      <c r="C30" s="17" t="s">
        <v>39</v>
      </c>
      <c r="D30" s="18"/>
    </row>
    <row r="31" ht="20.25" customHeight="1" spans="1:4">
      <c r="A31" s="17"/>
      <c r="B31" s="99"/>
      <c r="C31" s="17" t="s">
        <v>40</v>
      </c>
      <c r="D31" s="18"/>
    </row>
    <row r="32" ht="20.25" customHeight="1" spans="1:4">
      <c r="A32" s="17"/>
      <c r="B32" s="99"/>
      <c r="C32" s="17" t="s">
        <v>41</v>
      </c>
      <c r="D32" s="18"/>
    </row>
    <row r="33" ht="20.25" customHeight="1" spans="1:4">
      <c r="A33" s="17"/>
      <c r="B33" s="99"/>
      <c r="C33" s="17" t="s">
        <v>42</v>
      </c>
      <c r="D33" s="18"/>
    </row>
    <row r="34" ht="20.25" customHeight="1" spans="1:4">
      <c r="A34" s="17"/>
      <c r="B34" s="99"/>
      <c r="C34" s="17" t="s">
        <v>43</v>
      </c>
      <c r="D34" s="18"/>
    </row>
    <row r="35" ht="20.25" customHeight="1" spans="1:4">
      <c r="A35" s="17"/>
      <c r="B35" s="99"/>
      <c r="C35" s="17" t="s">
        <v>44</v>
      </c>
      <c r="D35" s="18"/>
    </row>
    <row r="36" ht="20.25" customHeight="1" spans="1:4">
      <c r="A36" s="17"/>
      <c r="B36" s="99"/>
      <c r="C36" s="17" t="s">
        <v>45</v>
      </c>
      <c r="D36" s="18"/>
    </row>
    <row r="37" ht="20.25" customHeight="1" spans="1:4">
      <c r="A37" s="17"/>
      <c r="B37" s="99"/>
      <c r="C37" s="17" t="s">
        <v>46</v>
      </c>
      <c r="D37" s="18"/>
    </row>
    <row r="38" ht="20.25" customHeight="1" spans="1:4">
      <c r="A38" s="100" t="s">
        <v>47</v>
      </c>
      <c r="B38" s="101">
        <v>35732103.03</v>
      </c>
      <c r="C38" s="100" t="s">
        <v>48</v>
      </c>
      <c r="D38" s="18">
        <v>35732103.03</v>
      </c>
    </row>
    <row r="39" ht="20.25" customHeight="1" spans="1:4">
      <c r="A39" s="102" t="s">
        <v>49</v>
      </c>
      <c r="B39" s="103"/>
      <c r="C39" s="104" t="s">
        <v>50</v>
      </c>
      <c r="D39" s="18"/>
    </row>
    <row r="40" ht="20.25" customHeight="1" spans="1:4">
      <c r="A40" s="100" t="s">
        <v>51</v>
      </c>
      <c r="B40" s="101">
        <v>35732103.03</v>
      </c>
      <c r="C40" s="100" t="s">
        <v>52</v>
      </c>
      <c r="D40" s="18">
        <v>35732103.03</v>
      </c>
    </row>
  </sheetData>
  <mergeCells count="8">
    <mergeCell ref="A3:D3"/>
    <mergeCell ref="A4:B4"/>
    <mergeCell ref="A5:B5"/>
    <mergeCell ref="C5:D5"/>
    <mergeCell ref="A6:A7"/>
    <mergeCell ref="B6:B7"/>
    <mergeCell ref="C6:C7"/>
    <mergeCell ref="D6:D7"/>
  </mergeCells>
  <printOptions horizontalCentered="1"/>
  <pageMargins left="1" right="1" top="0.75" bottom="0.75" header="0" footer="0"/>
  <pageSetup paperSize="9" scale="61"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XFD10"/>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customHeight="1" spans="1:10">
      <c r="A1" s="1"/>
      <c r="B1" s="1"/>
      <c r="C1" s="1"/>
      <c r="D1" s="1"/>
      <c r="E1" s="1"/>
      <c r="F1" s="1"/>
      <c r="G1" s="1"/>
      <c r="H1" s="1"/>
      <c r="I1" s="1"/>
      <c r="J1" s="1"/>
    </row>
    <row r="2" ht="15.75" customHeight="1" spans="1:10">
      <c r="A2" s="30" t="s">
        <v>609</v>
      </c>
      <c r="B2" s="26"/>
      <c r="C2" s="26"/>
      <c r="D2" s="26"/>
      <c r="E2" s="26"/>
      <c r="F2" s="26"/>
      <c r="G2" s="26"/>
      <c r="H2" s="26"/>
      <c r="I2" s="26"/>
      <c r="J2" s="26" t="s">
        <v>323</v>
      </c>
    </row>
    <row r="3" ht="45" customHeight="1" spans="1:10">
      <c r="A3" s="27" t="str">
        <f>"2025"&amp;"年部门项目支出绩效目标表(另文下达)"</f>
        <v>2025年部门项目支出绩效目标表(另文下达)</v>
      </c>
      <c r="B3" s="27"/>
      <c r="C3" s="27"/>
      <c r="D3" s="27"/>
      <c r="E3" s="27"/>
      <c r="F3" s="27"/>
      <c r="G3" s="27"/>
      <c r="H3" s="27"/>
      <c r="I3" s="27"/>
      <c r="J3" s="27"/>
    </row>
    <row r="4" ht="15.75" customHeight="1" spans="1:10">
      <c r="A4" s="26" t="str">
        <f>"单位名称："&amp;"楚雄彝族自治州机关事务管理局"</f>
        <v>单位名称：楚雄彝族自治州机关事务管理局</v>
      </c>
      <c r="B4" s="53"/>
      <c r="C4" s="53"/>
      <c r="D4" s="53"/>
      <c r="E4" s="53"/>
      <c r="F4" s="54"/>
      <c r="G4" s="53"/>
      <c r="H4" s="54"/>
      <c r="I4" s="54"/>
      <c r="J4" s="54"/>
    </row>
    <row r="5" ht="60" customHeight="1" spans="1:10">
      <c r="A5" s="55" t="s">
        <v>324</v>
      </c>
      <c r="B5" s="55" t="s">
        <v>325</v>
      </c>
      <c r="C5" s="55" t="s">
        <v>326</v>
      </c>
      <c r="D5" s="55" t="s">
        <v>327</v>
      </c>
      <c r="E5" s="55" t="s">
        <v>328</v>
      </c>
      <c r="F5" s="55" t="s">
        <v>329</v>
      </c>
      <c r="G5" s="55" t="s">
        <v>330</v>
      </c>
      <c r="H5" s="55" t="s">
        <v>331</v>
      </c>
      <c r="I5" s="55" t="s">
        <v>332</v>
      </c>
      <c r="J5" s="55" t="s">
        <v>333</v>
      </c>
    </row>
    <row r="6" ht="47.5" customHeight="1" spans="1:10">
      <c r="A6" s="56">
        <v>1</v>
      </c>
      <c r="B6" s="56">
        <v>2</v>
      </c>
      <c r="C6" s="57">
        <v>3</v>
      </c>
      <c r="D6" s="56">
        <v>4</v>
      </c>
      <c r="E6" s="56">
        <v>5</v>
      </c>
      <c r="F6" s="56">
        <v>6</v>
      </c>
      <c r="G6" s="56">
        <v>7</v>
      </c>
      <c r="H6" s="56">
        <v>8</v>
      </c>
      <c r="I6" s="56">
        <v>9</v>
      </c>
      <c r="J6" s="56">
        <v>10</v>
      </c>
    </row>
    <row r="7" ht="47.5" customHeight="1" spans="1:10">
      <c r="A7" s="58"/>
      <c r="B7" s="58"/>
      <c r="C7" s="58"/>
      <c r="D7" s="58"/>
      <c r="E7" s="58"/>
      <c r="F7" s="58"/>
      <c r="G7" s="58"/>
      <c r="H7" s="58"/>
      <c r="I7" s="58"/>
      <c r="J7" s="58"/>
    </row>
    <row r="8" ht="47.5" customHeight="1" spans="1:10">
      <c r="A8" s="58"/>
      <c r="B8" s="59"/>
      <c r="C8" s="58"/>
      <c r="D8" s="58"/>
      <c r="E8" s="58"/>
      <c r="F8" s="58"/>
      <c r="G8" s="58"/>
      <c r="H8" s="58"/>
      <c r="I8" s="58"/>
      <c r="J8" s="58"/>
    </row>
    <row r="9" ht="52" customHeight="1" spans="1:10">
      <c r="A9" s="58"/>
      <c r="B9" s="58"/>
      <c r="C9" s="57"/>
      <c r="D9" s="57"/>
      <c r="E9" s="57"/>
      <c r="F9" s="57"/>
      <c r="G9" s="57"/>
      <c r="H9" s="57"/>
      <c r="I9" s="57"/>
      <c r="J9" s="59"/>
    </row>
    <row r="10" ht="27" customHeight="1" spans="1:1">
      <c r="A10" s="52" t="s">
        <v>610</v>
      </c>
    </row>
  </sheetData>
  <mergeCells count="2">
    <mergeCell ref="A2:J2"/>
    <mergeCell ref="A3:J3"/>
  </mergeCells>
  <printOptions horizontalCentered="1"/>
  <pageMargins left="0.39" right="0.39" top="0.51" bottom="0.51" header="0.31" footer="0.31"/>
  <pageSetup paperSize="9" scale="4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B17" sqref="B17"/>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customHeight="1" spans="1:6">
      <c r="A1" s="1"/>
      <c r="B1" s="1"/>
      <c r="C1" s="1"/>
      <c r="D1" s="1"/>
      <c r="E1" s="1"/>
      <c r="F1" s="1"/>
    </row>
    <row r="2" ht="15.75" customHeight="1" spans="1:6">
      <c r="A2" s="22"/>
      <c r="B2" s="22">
        <v>0</v>
      </c>
      <c r="C2" s="22"/>
      <c r="D2" s="22"/>
      <c r="E2" s="22"/>
      <c r="F2" s="21" t="s">
        <v>611</v>
      </c>
    </row>
    <row r="3" ht="45" customHeight="1" spans="1:6">
      <c r="A3" s="13" t="s">
        <v>612</v>
      </c>
      <c r="B3" s="13"/>
      <c r="C3" s="13"/>
      <c r="D3" s="13"/>
      <c r="E3" s="13"/>
      <c r="F3" s="13"/>
    </row>
    <row r="4" ht="19.5" customHeight="1" spans="1:6">
      <c r="A4" s="12" t="str">
        <f>"单位名称："&amp;"楚雄彝族自治州机关事务管理局"</f>
        <v>单位名称：楚雄彝族自治州机关事务管理局</v>
      </c>
      <c r="B4" s="12"/>
      <c r="C4" s="12"/>
      <c r="D4" s="22"/>
      <c r="E4" s="22"/>
      <c r="F4" s="21" t="s">
        <v>2</v>
      </c>
    </row>
    <row r="5" ht="19.5" customHeight="1" spans="1:6">
      <c r="A5" s="14" t="s">
        <v>613</v>
      </c>
      <c r="B5" s="14" t="s">
        <v>74</v>
      </c>
      <c r="C5" s="14" t="s">
        <v>75</v>
      </c>
      <c r="D5" s="14" t="s">
        <v>614</v>
      </c>
      <c r="E5" s="14"/>
      <c r="F5" s="14"/>
    </row>
    <row r="6" ht="18.75" customHeight="1" spans="1:6">
      <c r="A6" s="14"/>
      <c r="B6" s="14"/>
      <c r="C6" s="14"/>
      <c r="D6" s="14" t="s">
        <v>57</v>
      </c>
      <c r="E6" s="14" t="s">
        <v>77</v>
      </c>
      <c r="F6" s="14" t="s">
        <v>78</v>
      </c>
    </row>
    <row r="7" ht="17.25" customHeight="1" spans="1:6">
      <c r="A7" s="15">
        <v>1</v>
      </c>
      <c r="B7" s="51" t="s">
        <v>85</v>
      </c>
      <c r="C7" s="15">
        <v>3</v>
      </c>
      <c r="D7" s="15">
        <v>4</v>
      </c>
      <c r="E7" s="15">
        <v>5</v>
      </c>
      <c r="F7" s="15">
        <v>6</v>
      </c>
    </row>
    <row r="8" ht="22.5" customHeight="1" spans="1:6">
      <c r="A8" s="17"/>
      <c r="B8" s="17"/>
      <c r="C8" s="17"/>
      <c r="D8" s="18"/>
      <c r="E8" s="18"/>
      <c r="F8" s="18"/>
    </row>
    <row r="9" ht="22.5" customHeight="1" spans="1:6">
      <c r="A9" s="17"/>
      <c r="B9" s="17"/>
      <c r="C9" s="17"/>
      <c r="D9" s="18"/>
      <c r="E9" s="18"/>
      <c r="F9" s="18"/>
    </row>
    <row r="10" ht="22.5" customHeight="1" spans="1:6">
      <c r="A10" s="19" t="s">
        <v>57</v>
      </c>
      <c r="B10" s="19"/>
      <c r="C10" s="19"/>
      <c r="D10" s="18"/>
      <c r="E10" s="18"/>
      <c r="F10" s="18"/>
    </row>
    <row r="11" ht="21" customHeight="1" spans="1:1">
      <c r="A11" s="52" t="s">
        <v>615</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41"/>
  <sheetViews>
    <sheetView showGridLines="0" showZeros="0" workbookViewId="0">
      <pane ySplit="1" topLeftCell="A27" activePane="bottomLeft" state="frozen"/>
      <selection/>
      <selection pane="bottomLeft" activeCell="C18" sqref="C18"/>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customHeight="1" spans="1:17">
      <c r="A1" s="1"/>
      <c r="B1" s="1"/>
      <c r="C1" s="1"/>
      <c r="D1" s="1"/>
      <c r="E1" s="1"/>
      <c r="F1" s="1"/>
      <c r="G1" s="1"/>
      <c r="H1" s="1"/>
      <c r="I1" s="1"/>
      <c r="J1" s="1"/>
      <c r="K1" s="1"/>
      <c r="L1" s="1"/>
      <c r="M1" s="1"/>
      <c r="N1" s="1"/>
      <c r="O1" s="1"/>
      <c r="P1" s="1"/>
      <c r="Q1" s="1"/>
    </row>
    <row r="2" ht="17.25" customHeight="1" spans="1:17">
      <c r="A2" s="26"/>
      <c r="B2" s="26"/>
      <c r="C2" s="26"/>
      <c r="D2" s="26"/>
      <c r="E2" s="26"/>
      <c r="F2" s="26"/>
      <c r="G2" s="26"/>
      <c r="H2" s="26"/>
      <c r="I2" s="26"/>
      <c r="J2" s="26"/>
      <c r="K2" s="26"/>
      <c r="L2" s="26"/>
      <c r="M2" s="26"/>
      <c r="N2" s="26"/>
      <c r="O2" s="26"/>
      <c r="P2" s="26"/>
      <c r="Q2" s="50" t="s">
        <v>616</v>
      </c>
    </row>
    <row r="3" ht="45" customHeight="1" spans="1:17">
      <c r="A3" s="27" t="s">
        <v>617</v>
      </c>
      <c r="B3" s="27"/>
      <c r="C3" s="27"/>
      <c r="D3" s="27"/>
      <c r="E3" s="27"/>
      <c r="F3" s="27"/>
      <c r="G3" s="27"/>
      <c r="H3" s="27"/>
      <c r="I3" s="27"/>
      <c r="J3" s="27"/>
      <c r="K3" s="27"/>
      <c r="L3" s="27"/>
      <c r="M3" s="27"/>
      <c r="N3" s="27"/>
      <c r="O3" s="27"/>
      <c r="P3" s="27"/>
      <c r="Q3" s="27"/>
    </row>
    <row r="4" ht="18.75" customHeight="1" spans="1:17">
      <c r="A4" s="26" t="str">
        <f>"单位名称："&amp;"楚雄彝族自治州机关事务管理局"</f>
        <v>单位名称：楚雄彝族自治州机关事务管理局</v>
      </c>
      <c r="B4" s="26"/>
      <c r="C4" s="26"/>
      <c r="D4" s="26"/>
      <c r="E4" s="26"/>
      <c r="F4" s="26"/>
      <c r="G4" s="26"/>
      <c r="H4" s="26"/>
      <c r="I4" s="26"/>
      <c r="J4" s="26"/>
      <c r="K4" s="26"/>
      <c r="L4" s="26"/>
      <c r="M4" s="26"/>
      <c r="N4" s="26"/>
      <c r="O4" s="26"/>
      <c r="P4" s="26"/>
      <c r="Q4" s="30" t="s">
        <v>54</v>
      </c>
    </row>
    <row r="5" ht="22.5" customHeight="1" spans="1:17">
      <c r="A5" s="45" t="s">
        <v>618</v>
      </c>
      <c r="B5" s="45" t="s">
        <v>619</v>
      </c>
      <c r="C5" s="45" t="s">
        <v>620</v>
      </c>
      <c r="D5" s="45" t="s">
        <v>621</v>
      </c>
      <c r="E5" s="45" t="s">
        <v>622</v>
      </c>
      <c r="F5" s="45" t="s">
        <v>623</v>
      </c>
      <c r="G5" s="45" t="s">
        <v>199</v>
      </c>
      <c r="H5" s="45"/>
      <c r="I5" s="45"/>
      <c r="J5" s="45"/>
      <c r="K5" s="45"/>
      <c r="L5" s="45"/>
      <c r="M5" s="45"/>
      <c r="N5" s="45"/>
      <c r="O5" s="45"/>
      <c r="P5" s="45"/>
      <c r="Q5" s="45"/>
    </row>
    <row r="6" ht="22.5" customHeight="1" spans="1:17">
      <c r="A6" s="45"/>
      <c r="B6" s="45" t="s">
        <v>624</v>
      </c>
      <c r="C6" s="45" t="s">
        <v>625</v>
      </c>
      <c r="D6" s="45" t="s">
        <v>621</v>
      </c>
      <c r="E6" s="45" t="s">
        <v>626</v>
      </c>
      <c r="F6" s="45"/>
      <c r="G6" s="45" t="s">
        <v>57</v>
      </c>
      <c r="H6" s="45" t="s">
        <v>60</v>
      </c>
      <c r="I6" s="45" t="s">
        <v>627</v>
      </c>
      <c r="J6" s="45" t="s">
        <v>628</v>
      </c>
      <c r="K6" s="45" t="s">
        <v>629</v>
      </c>
      <c r="L6" s="45" t="s">
        <v>64</v>
      </c>
      <c r="M6" s="45"/>
      <c r="N6" s="45"/>
      <c r="O6" s="45"/>
      <c r="P6" s="45"/>
      <c r="Q6" s="45"/>
    </row>
    <row r="7" ht="23.65" customHeight="1" spans="1:17">
      <c r="A7" s="45"/>
      <c r="B7" s="45"/>
      <c r="C7" s="45"/>
      <c r="D7" s="45"/>
      <c r="E7" s="45"/>
      <c r="F7" s="45"/>
      <c r="G7" s="45"/>
      <c r="H7" s="45"/>
      <c r="I7" s="45" t="s">
        <v>59</v>
      </c>
      <c r="J7" s="45"/>
      <c r="K7" s="45"/>
      <c r="L7" s="45" t="s">
        <v>59</v>
      </c>
      <c r="M7" s="45" t="s">
        <v>65</v>
      </c>
      <c r="N7" s="45" t="s">
        <v>66</v>
      </c>
      <c r="O7" s="45" t="s">
        <v>67</v>
      </c>
      <c r="P7" s="45" t="s">
        <v>68</v>
      </c>
      <c r="Q7" s="45" t="s">
        <v>69</v>
      </c>
    </row>
    <row r="8" ht="22.5" customHeight="1" spans="1:17">
      <c r="A8" s="46">
        <v>1</v>
      </c>
      <c r="B8" s="46">
        <v>2</v>
      </c>
      <c r="C8" s="46">
        <v>3</v>
      </c>
      <c r="D8" s="46">
        <v>4</v>
      </c>
      <c r="E8" s="46">
        <v>5</v>
      </c>
      <c r="F8" s="46">
        <v>6</v>
      </c>
      <c r="G8" s="46">
        <v>7</v>
      </c>
      <c r="H8" s="46">
        <v>8</v>
      </c>
      <c r="I8" s="46">
        <v>9</v>
      </c>
      <c r="J8" s="46">
        <v>10</v>
      </c>
      <c r="K8" s="46">
        <v>11</v>
      </c>
      <c r="L8" s="46">
        <v>12</v>
      </c>
      <c r="M8" s="46">
        <v>13</v>
      </c>
      <c r="N8" s="46">
        <v>14</v>
      </c>
      <c r="O8" s="46">
        <v>15</v>
      </c>
      <c r="P8" s="46">
        <v>16</v>
      </c>
      <c r="Q8" s="46">
        <v>17</v>
      </c>
    </row>
    <row r="9" ht="22.5" customHeight="1" spans="1:17">
      <c r="A9" s="47" t="s">
        <v>282</v>
      </c>
      <c r="B9" s="47"/>
      <c r="C9" s="47"/>
      <c r="D9" s="47"/>
      <c r="E9" s="48">
        <v>11</v>
      </c>
      <c r="F9" s="48"/>
      <c r="G9" s="48">
        <v>2785500</v>
      </c>
      <c r="H9" s="48">
        <v>2785500</v>
      </c>
      <c r="I9" s="48"/>
      <c r="J9" s="48"/>
      <c r="K9" s="48"/>
      <c r="L9" s="48"/>
      <c r="M9" s="48"/>
      <c r="N9" s="48"/>
      <c r="O9" s="48"/>
      <c r="P9" s="48"/>
      <c r="Q9" s="48"/>
    </row>
    <row r="10" ht="22.5" customHeight="1" spans="1:17">
      <c r="A10" s="47"/>
      <c r="B10" s="47" t="s">
        <v>630</v>
      </c>
      <c r="C10" s="47" t="s">
        <v>631</v>
      </c>
      <c r="D10" s="47" t="s">
        <v>372</v>
      </c>
      <c r="E10" s="48">
        <v>1</v>
      </c>
      <c r="F10" s="48"/>
      <c r="G10" s="48">
        <v>220300</v>
      </c>
      <c r="H10" s="48">
        <v>220300</v>
      </c>
      <c r="I10" s="48"/>
      <c r="J10" s="48"/>
      <c r="K10" s="48"/>
      <c r="L10" s="48"/>
      <c r="M10" s="48"/>
      <c r="N10" s="48"/>
      <c r="O10" s="48"/>
      <c r="P10" s="48"/>
      <c r="Q10" s="48"/>
    </row>
    <row r="11" ht="22.5" customHeight="1" spans="1:17">
      <c r="A11" s="17"/>
      <c r="B11" s="47" t="s">
        <v>632</v>
      </c>
      <c r="C11" s="47" t="s">
        <v>633</v>
      </c>
      <c r="D11" s="47" t="s">
        <v>372</v>
      </c>
      <c r="E11" s="48">
        <v>1</v>
      </c>
      <c r="F11" s="48"/>
      <c r="G11" s="48">
        <v>165000</v>
      </c>
      <c r="H11" s="48">
        <v>165000</v>
      </c>
      <c r="I11" s="48"/>
      <c r="J11" s="48"/>
      <c r="K11" s="48"/>
      <c r="L11" s="48"/>
      <c r="M11" s="48"/>
      <c r="N11" s="48"/>
      <c r="O11" s="48"/>
      <c r="P11" s="48"/>
      <c r="Q11" s="48"/>
    </row>
    <row r="12" ht="22.5" customHeight="1" spans="1:17">
      <c r="A12" s="17"/>
      <c r="B12" s="47" t="s">
        <v>634</v>
      </c>
      <c r="C12" s="47" t="s">
        <v>635</v>
      </c>
      <c r="D12" s="47" t="s">
        <v>372</v>
      </c>
      <c r="E12" s="48">
        <v>1</v>
      </c>
      <c r="F12" s="48"/>
      <c r="G12" s="48">
        <v>199800</v>
      </c>
      <c r="H12" s="48">
        <v>199800</v>
      </c>
      <c r="I12" s="48"/>
      <c r="J12" s="48"/>
      <c r="K12" s="48"/>
      <c r="L12" s="48"/>
      <c r="M12" s="48"/>
      <c r="N12" s="48"/>
      <c r="O12" s="48"/>
      <c r="P12" s="48"/>
      <c r="Q12" s="48"/>
    </row>
    <row r="13" ht="22.5" customHeight="1" spans="1:17">
      <c r="A13" s="17"/>
      <c r="B13" s="47" t="s">
        <v>636</v>
      </c>
      <c r="C13" s="47" t="s">
        <v>631</v>
      </c>
      <c r="D13" s="47" t="s">
        <v>372</v>
      </c>
      <c r="E13" s="48">
        <v>1</v>
      </c>
      <c r="F13" s="48"/>
      <c r="G13" s="48">
        <v>220300</v>
      </c>
      <c r="H13" s="48">
        <v>220300</v>
      </c>
      <c r="I13" s="48"/>
      <c r="J13" s="48"/>
      <c r="K13" s="48"/>
      <c r="L13" s="48"/>
      <c r="M13" s="48"/>
      <c r="N13" s="48"/>
      <c r="O13" s="48"/>
      <c r="P13" s="48"/>
      <c r="Q13" s="48"/>
    </row>
    <row r="14" ht="22.5" customHeight="1" spans="1:17">
      <c r="A14" s="17"/>
      <c r="B14" s="47" t="s">
        <v>637</v>
      </c>
      <c r="C14" s="47" t="s">
        <v>635</v>
      </c>
      <c r="D14" s="47" t="s">
        <v>372</v>
      </c>
      <c r="E14" s="48">
        <v>1</v>
      </c>
      <c r="F14" s="48"/>
      <c r="G14" s="48">
        <v>220300</v>
      </c>
      <c r="H14" s="48">
        <v>220300</v>
      </c>
      <c r="I14" s="48"/>
      <c r="J14" s="48"/>
      <c r="K14" s="48"/>
      <c r="L14" s="48"/>
      <c r="M14" s="48"/>
      <c r="N14" s="48"/>
      <c r="O14" s="48"/>
      <c r="P14" s="48"/>
      <c r="Q14" s="48"/>
    </row>
    <row r="15" ht="22.5" customHeight="1" spans="1:17">
      <c r="A15" s="17"/>
      <c r="B15" s="47" t="s">
        <v>638</v>
      </c>
      <c r="C15" s="47" t="s">
        <v>635</v>
      </c>
      <c r="D15" s="47" t="s">
        <v>372</v>
      </c>
      <c r="E15" s="48">
        <v>1</v>
      </c>
      <c r="F15" s="48"/>
      <c r="G15" s="48">
        <v>220300</v>
      </c>
      <c r="H15" s="48">
        <v>220300</v>
      </c>
      <c r="I15" s="48"/>
      <c r="J15" s="48"/>
      <c r="K15" s="48"/>
      <c r="L15" s="48"/>
      <c r="M15" s="48"/>
      <c r="N15" s="48"/>
      <c r="O15" s="48"/>
      <c r="P15" s="48"/>
      <c r="Q15" s="48"/>
    </row>
    <row r="16" ht="22.5" customHeight="1" spans="1:17">
      <c r="A16" s="17"/>
      <c r="B16" s="47" t="s">
        <v>639</v>
      </c>
      <c r="C16" s="47" t="s">
        <v>640</v>
      </c>
      <c r="D16" s="47" t="s">
        <v>372</v>
      </c>
      <c r="E16" s="48">
        <v>2</v>
      </c>
      <c r="F16" s="48"/>
      <c r="G16" s="48">
        <v>898000</v>
      </c>
      <c r="H16" s="48">
        <v>898000</v>
      </c>
      <c r="I16" s="48"/>
      <c r="J16" s="48"/>
      <c r="K16" s="48"/>
      <c r="L16" s="48"/>
      <c r="M16" s="48"/>
      <c r="N16" s="48"/>
      <c r="O16" s="48"/>
      <c r="P16" s="48"/>
      <c r="Q16" s="48"/>
    </row>
    <row r="17" ht="22.5" customHeight="1" spans="1:17">
      <c r="A17" s="17"/>
      <c r="B17" s="47" t="s">
        <v>639</v>
      </c>
      <c r="C17" s="47" t="s">
        <v>635</v>
      </c>
      <c r="D17" s="47" t="s">
        <v>372</v>
      </c>
      <c r="E17" s="48">
        <v>1</v>
      </c>
      <c r="F17" s="48"/>
      <c r="G17" s="48">
        <v>239800</v>
      </c>
      <c r="H17" s="48">
        <v>239800</v>
      </c>
      <c r="I17" s="48"/>
      <c r="J17" s="48"/>
      <c r="K17" s="48"/>
      <c r="L17" s="48"/>
      <c r="M17" s="48"/>
      <c r="N17" s="48"/>
      <c r="O17" s="48"/>
      <c r="P17" s="48"/>
      <c r="Q17" s="48"/>
    </row>
    <row r="18" ht="22.5" customHeight="1" spans="1:17">
      <c r="A18" s="17"/>
      <c r="B18" s="47" t="s">
        <v>641</v>
      </c>
      <c r="C18" s="47" t="s">
        <v>631</v>
      </c>
      <c r="D18" s="47" t="s">
        <v>372</v>
      </c>
      <c r="E18" s="48">
        <v>1</v>
      </c>
      <c r="F18" s="48"/>
      <c r="G18" s="48">
        <v>201900</v>
      </c>
      <c r="H18" s="48">
        <v>201900</v>
      </c>
      <c r="I18" s="48"/>
      <c r="J18" s="48"/>
      <c r="K18" s="48"/>
      <c r="L18" s="48"/>
      <c r="M18" s="48"/>
      <c r="N18" s="48"/>
      <c r="O18" s="48"/>
      <c r="P18" s="48"/>
      <c r="Q18" s="48"/>
    </row>
    <row r="19" ht="22.5" customHeight="1" spans="1:17">
      <c r="A19" s="17"/>
      <c r="B19" s="47" t="s">
        <v>642</v>
      </c>
      <c r="C19" s="47" t="s">
        <v>635</v>
      </c>
      <c r="D19" s="47" t="s">
        <v>372</v>
      </c>
      <c r="E19" s="48">
        <v>1</v>
      </c>
      <c r="F19" s="48"/>
      <c r="G19" s="48">
        <v>199800</v>
      </c>
      <c r="H19" s="48">
        <v>199800</v>
      </c>
      <c r="I19" s="48"/>
      <c r="J19" s="48"/>
      <c r="K19" s="48"/>
      <c r="L19" s="48"/>
      <c r="M19" s="48"/>
      <c r="N19" s="48"/>
      <c r="O19" s="48"/>
      <c r="P19" s="48"/>
      <c r="Q19" s="48"/>
    </row>
    <row r="20" ht="22.5" customHeight="1" spans="1:17">
      <c r="A20" s="47" t="s">
        <v>292</v>
      </c>
      <c r="B20" s="17"/>
      <c r="C20" s="17"/>
      <c r="D20" s="17"/>
      <c r="E20" s="48">
        <v>321</v>
      </c>
      <c r="F20" s="48">
        <v>180000</v>
      </c>
      <c r="G20" s="48">
        <v>2226938.11</v>
      </c>
      <c r="H20" s="48">
        <v>2226938.11</v>
      </c>
      <c r="I20" s="48"/>
      <c r="J20" s="48"/>
      <c r="K20" s="48"/>
      <c r="L20" s="48"/>
      <c r="M20" s="48"/>
      <c r="N20" s="48"/>
      <c r="O20" s="48"/>
      <c r="P20" s="48"/>
      <c r="Q20" s="48"/>
    </row>
    <row r="21" ht="22.5" customHeight="1" spans="1:17">
      <c r="A21" s="17"/>
      <c r="B21" s="47" t="s">
        <v>643</v>
      </c>
      <c r="C21" s="47" t="s">
        <v>644</v>
      </c>
      <c r="D21" s="47" t="s">
        <v>645</v>
      </c>
      <c r="E21" s="48">
        <v>105</v>
      </c>
      <c r="F21" s="48">
        <v>65100</v>
      </c>
      <c r="G21" s="48">
        <v>65100</v>
      </c>
      <c r="H21" s="48">
        <v>65100</v>
      </c>
      <c r="I21" s="48"/>
      <c r="J21" s="48"/>
      <c r="K21" s="48"/>
      <c r="L21" s="48"/>
      <c r="M21" s="48"/>
      <c r="N21" s="48"/>
      <c r="O21" s="48"/>
      <c r="P21" s="48"/>
      <c r="Q21" s="48"/>
    </row>
    <row r="22" ht="22.5" customHeight="1" spans="1:17">
      <c r="A22" s="17"/>
      <c r="B22" s="47" t="s">
        <v>646</v>
      </c>
      <c r="C22" s="47" t="s">
        <v>647</v>
      </c>
      <c r="D22" s="47" t="s">
        <v>648</v>
      </c>
      <c r="E22" s="48">
        <v>212</v>
      </c>
      <c r="F22" s="48">
        <v>112360</v>
      </c>
      <c r="G22" s="48">
        <v>112360</v>
      </c>
      <c r="H22" s="48">
        <v>112360</v>
      </c>
      <c r="I22" s="48"/>
      <c r="J22" s="48"/>
      <c r="K22" s="48"/>
      <c r="L22" s="48"/>
      <c r="M22" s="48"/>
      <c r="N22" s="48"/>
      <c r="O22" s="48"/>
      <c r="P22" s="48"/>
      <c r="Q22" s="48"/>
    </row>
    <row r="23" ht="22.5" customHeight="1" spans="1:17">
      <c r="A23" s="17"/>
      <c r="B23" s="47" t="s">
        <v>649</v>
      </c>
      <c r="C23" s="47" t="s">
        <v>650</v>
      </c>
      <c r="D23" s="47" t="s">
        <v>340</v>
      </c>
      <c r="E23" s="48">
        <v>2</v>
      </c>
      <c r="F23" s="48">
        <v>2540</v>
      </c>
      <c r="G23" s="48">
        <v>2540</v>
      </c>
      <c r="H23" s="48">
        <v>2540</v>
      </c>
      <c r="I23" s="48"/>
      <c r="J23" s="48"/>
      <c r="K23" s="48"/>
      <c r="L23" s="48"/>
      <c r="M23" s="48"/>
      <c r="N23" s="48"/>
      <c r="O23" s="48"/>
      <c r="P23" s="48"/>
      <c r="Q23" s="48"/>
    </row>
    <row r="24" ht="22.5" customHeight="1" spans="1:17">
      <c r="A24" s="17"/>
      <c r="B24" s="47" t="s">
        <v>651</v>
      </c>
      <c r="C24" s="47" t="s">
        <v>652</v>
      </c>
      <c r="D24" s="47" t="s">
        <v>573</v>
      </c>
      <c r="E24" s="48">
        <v>1</v>
      </c>
      <c r="F24" s="48"/>
      <c r="G24" s="48">
        <v>1650000</v>
      </c>
      <c r="H24" s="48">
        <v>1650000</v>
      </c>
      <c r="I24" s="48"/>
      <c r="J24" s="48"/>
      <c r="K24" s="48"/>
      <c r="L24" s="48"/>
      <c r="M24" s="48"/>
      <c r="N24" s="48"/>
      <c r="O24" s="48"/>
      <c r="P24" s="48"/>
      <c r="Q24" s="48"/>
    </row>
    <row r="25" ht="22.5" customHeight="1" spans="1:17">
      <c r="A25" s="17"/>
      <c r="B25" s="47" t="s">
        <v>653</v>
      </c>
      <c r="C25" s="47" t="s">
        <v>653</v>
      </c>
      <c r="D25" s="47" t="s">
        <v>654</v>
      </c>
      <c r="E25" s="48">
        <v>1</v>
      </c>
      <c r="F25" s="48"/>
      <c r="G25" s="48">
        <v>396938.11</v>
      </c>
      <c r="H25" s="48">
        <v>396938.11</v>
      </c>
      <c r="I25" s="48"/>
      <c r="J25" s="48"/>
      <c r="K25" s="48"/>
      <c r="L25" s="48"/>
      <c r="M25" s="48"/>
      <c r="N25" s="48"/>
      <c r="O25" s="48"/>
      <c r="P25" s="48"/>
      <c r="Q25" s="48"/>
    </row>
    <row r="26" ht="22.5" customHeight="1" spans="1:17">
      <c r="A26" s="47" t="s">
        <v>252</v>
      </c>
      <c r="B26" s="17"/>
      <c r="C26" s="17"/>
      <c r="D26" s="17"/>
      <c r="E26" s="48">
        <v>90</v>
      </c>
      <c r="F26" s="48"/>
      <c r="G26" s="48">
        <v>14850</v>
      </c>
      <c r="H26" s="48">
        <v>14850</v>
      </c>
      <c r="I26" s="48"/>
      <c r="J26" s="48"/>
      <c r="K26" s="48"/>
      <c r="L26" s="48"/>
      <c r="M26" s="48"/>
      <c r="N26" s="48"/>
      <c r="O26" s="48"/>
      <c r="P26" s="48"/>
      <c r="Q26" s="48"/>
    </row>
    <row r="27" ht="22.5" customHeight="1" spans="1:17">
      <c r="A27" s="17"/>
      <c r="B27" s="47" t="s">
        <v>655</v>
      </c>
      <c r="C27" s="47" t="s">
        <v>655</v>
      </c>
      <c r="D27" s="47" t="s">
        <v>656</v>
      </c>
      <c r="E27" s="48">
        <v>90</v>
      </c>
      <c r="F27" s="48"/>
      <c r="G27" s="48">
        <v>14850</v>
      </c>
      <c r="H27" s="48">
        <v>14850</v>
      </c>
      <c r="I27" s="48"/>
      <c r="J27" s="48"/>
      <c r="K27" s="48"/>
      <c r="L27" s="48"/>
      <c r="M27" s="48"/>
      <c r="N27" s="48"/>
      <c r="O27" s="48"/>
      <c r="P27" s="48"/>
      <c r="Q27" s="48"/>
    </row>
    <row r="28" ht="22.5" customHeight="1" spans="1:17">
      <c r="A28" s="47" t="s">
        <v>314</v>
      </c>
      <c r="B28" s="17"/>
      <c r="C28" s="17"/>
      <c r="D28" s="17"/>
      <c r="E28" s="48">
        <v>2</v>
      </c>
      <c r="F28" s="48"/>
      <c r="G28" s="48">
        <v>7500000</v>
      </c>
      <c r="H28" s="48">
        <v>7500000</v>
      </c>
      <c r="I28" s="48"/>
      <c r="J28" s="48"/>
      <c r="K28" s="48"/>
      <c r="L28" s="48"/>
      <c r="M28" s="48"/>
      <c r="N28" s="48"/>
      <c r="O28" s="48"/>
      <c r="P28" s="48"/>
      <c r="Q28" s="48"/>
    </row>
    <row r="29" ht="22.5" customHeight="1" spans="1:17">
      <c r="A29" s="17"/>
      <c r="B29" s="47" t="s">
        <v>657</v>
      </c>
      <c r="C29" s="47" t="s">
        <v>658</v>
      </c>
      <c r="D29" s="47" t="s">
        <v>654</v>
      </c>
      <c r="E29" s="48">
        <v>1</v>
      </c>
      <c r="F29" s="48"/>
      <c r="G29" s="48">
        <v>7499450</v>
      </c>
      <c r="H29" s="48">
        <v>7499450</v>
      </c>
      <c r="I29" s="48"/>
      <c r="J29" s="48"/>
      <c r="K29" s="48"/>
      <c r="L29" s="48"/>
      <c r="M29" s="48"/>
      <c r="N29" s="48"/>
      <c r="O29" s="48"/>
      <c r="P29" s="48"/>
      <c r="Q29" s="48"/>
    </row>
    <row r="30" ht="22.5" customHeight="1" spans="1:17">
      <c r="A30" s="17"/>
      <c r="B30" s="47" t="s">
        <v>659</v>
      </c>
      <c r="C30" s="47" t="s">
        <v>658</v>
      </c>
      <c r="D30" s="47" t="s">
        <v>654</v>
      </c>
      <c r="E30" s="48">
        <v>1</v>
      </c>
      <c r="F30" s="48"/>
      <c r="G30" s="48">
        <v>550</v>
      </c>
      <c r="H30" s="48">
        <v>550</v>
      </c>
      <c r="I30" s="48"/>
      <c r="J30" s="48"/>
      <c r="K30" s="48"/>
      <c r="L30" s="48"/>
      <c r="M30" s="48"/>
      <c r="N30" s="48"/>
      <c r="O30" s="48"/>
      <c r="P30" s="48"/>
      <c r="Q30" s="48"/>
    </row>
    <row r="31" ht="22.5" customHeight="1" spans="1:17">
      <c r="A31" s="47" t="s">
        <v>297</v>
      </c>
      <c r="B31" s="17"/>
      <c r="C31" s="17"/>
      <c r="D31" s="17"/>
      <c r="E31" s="48">
        <v>3</v>
      </c>
      <c r="F31" s="48"/>
      <c r="G31" s="48">
        <v>3050000</v>
      </c>
      <c r="H31" s="48">
        <v>3050000</v>
      </c>
      <c r="I31" s="48"/>
      <c r="J31" s="48"/>
      <c r="K31" s="48"/>
      <c r="L31" s="48"/>
      <c r="M31" s="48"/>
      <c r="N31" s="48"/>
      <c r="O31" s="48"/>
      <c r="P31" s="48"/>
      <c r="Q31" s="48"/>
    </row>
    <row r="32" ht="22.5" customHeight="1" spans="1:17">
      <c r="A32" s="17"/>
      <c r="B32" s="47" t="s">
        <v>660</v>
      </c>
      <c r="C32" s="47" t="s">
        <v>661</v>
      </c>
      <c r="D32" s="47" t="s">
        <v>573</v>
      </c>
      <c r="E32" s="48">
        <v>1</v>
      </c>
      <c r="F32" s="48"/>
      <c r="G32" s="48">
        <v>450000</v>
      </c>
      <c r="H32" s="48">
        <v>450000</v>
      </c>
      <c r="I32" s="48"/>
      <c r="J32" s="48"/>
      <c r="K32" s="48"/>
      <c r="L32" s="48"/>
      <c r="M32" s="48"/>
      <c r="N32" s="48"/>
      <c r="O32" s="48"/>
      <c r="P32" s="48"/>
      <c r="Q32" s="48"/>
    </row>
    <row r="33" ht="22.5" customHeight="1" spans="1:17">
      <c r="A33" s="17"/>
      <c r="B33" s="47" t="s">
        <v>662</v>
      </c>
      <c r="C33" s="47" t="s">
        <v>663</v>
      </c>
      <c r="D33" s="47" t="s">
        <v>573</v>
      </c>
      <c r="E33" s="48">
        <v>1</v>
      </c>
      <c r="F33" s="48"/>
      <c r="G33" s="48">
        <v>1300000</v>
      </c>
      <c r="H33" s="48">
        <v>1300000</v>
      </c>
      <c r="I33" s="48"/>
      <c r="J33" s="48"/>
      <c r="K33" s="48"/>
      <c r="L33" s="48"/>
      <c r="M33" s="48"/>
      <c r="N33" s="48"/>
      <c r="O33" s="48"/>
      <c r="P33" s="48"/>
      <c r="Q33" s="48"/>
    </row>
    <row r="34" ht="22.5" customHeight="1" spans="1:17">
      <c r="A34" s="17"/>
      <c r="B34" s="47" t="s">
        <v>664</v>
      </c>
      <c r="C34" s="47" t="s">
        <v>665</v>
      </c>
      <c r="D34" s="47" t="s">
        <v>573</v>
      </c>
      <c r="E34" s="48">
        <v>1</v>
      </c>
      <c r="F34" s="48"/>
      <c r="G34" s="48">
        <v>1300000</v>
      </c>
      <c r="H34" s="48">
        <v>1300000</v>
      </c>
      <c r="I34" s="48"/>
      <c r="J34" s="48"/>
      <c r="K34" s="48"/>
      <c r="L34" s="48"/>
      <c r="M34" s="48"/>
      <c r="N34" s="48"/>
      <c r="O34" s="48"/>
      <c r="P34" s="48"/>
      <c r="Q34" s="48"/>
    </row>
    <row r="35" ht="22.5" customHeight="1" spans="1:17">
      <c r="A35" s="47" t="s">
        <v>302</v>
      </c>
      <c r="B35" s="17"/>
      <c r="C35" s="17"/>
      <c r="D35" s="17"/>
      <c r="E35" s="48">
        <v>1</v>
      </c>
      <c r="F35" s="48">
        <v>13200</v>
      </c>
      <c r="G35" s="48">
        <v>13200</v>
      </c>
      <c r="H35" s="48">
        <v>13200</v>
      </c>
      <c r="I35" s="48"/>
      <c r="J35" s="48"/>
      <c r="K35" s="48"/>
      <c r="L35" s="48"/>
      <c r="M35" s="48"/>
      <c r="N35" s="48"/>
      <c r="O35" s="48"/>
      <c r="P35" s="48"/>
      <c r="Q35" s="48"/>
    </row>
    <row r="36" ht="22.5" customHeight="1" spans="1:17">
      <c r="A36" s="17"/>
      <c r="B36" s="47" t="s">
        <v>666</v>
      </c>
      <c r="C36" s="47" t="s">
        <v>667</v>
      </c>
      <c r="D36" s="47" t="s">
        <v>654</v>
      </c>
      <c r="E36" s="48">
        <v>1</v>
      </c>
      <c r="F36" s="48">
        <v>13200</v>
      </c>
      <c r="G36" s="48">
        <v>13200</v>
      </c>
      <c r="H36" s="48">
        <v>13200</v>
      </c>
      <c r="I36" s="48"/>
      <c r="J36" s="48"/>
      <c r="K36" s="48"/>
      <c r="L36" s="48"/>
      <c r="M36" s="48"/>
      <c r="N36" s="48"/>
      <c r="O36" s="48"/>
      <c r="P36" s="48"/>
      <c r="Q36" s="48"/>
    </row>
    <row r="37" ht="22.5" customHeight="1" spans="1:17">
      <c r="A37" s="47" t="s">
        <v>308</v>
      </c>
      <c r="B37" s="17"/>
      <c r="C37" s="17"/>
      <c r="D37" s="17"/>
      <c r="E37" s="48">
        <v>1</v>
      </c>
      <c r="F37" s="48"/>
      <c r="G37" s="48">
        <v>2500000</v>
      </c>
      <c r="H37" s="48">
        <v>2500000</v>
      </c>
      <c r="I37" s="48"/>
      <c r="J37" s="48"/>
      <c r="K37" s="48"/>
      <c r="L37" s="48"/>
      <c r="M37" s="48"/>
      <c r="N37" s="48"/>
      <c r="O37" s="48"/>
      <c r="P37" s="48"/>
      <c r="Q37" s="48"/>
    </row>
    <row r="38" ht="22.5" customHeight="1" spans="1:17">
      <c r="A38" s="17"/>
      <c r="B38" s="47" t="s">
        <v>657</v>
      </c>
      <c r="C38" s="47" t="s">
        <v>658</v>
      </c>
      <c r="D38" s="47" t="s">
        <v>654</v>
      </c>
      <c r="E38" s="48">
        <v>1</v>
      </c>
      <c r="F38" s="48"/>
      <c r="G38" s="48">
        <v>2500000</v>
      </c>
      <c r="H38" s="48">
        <v>2500000</v>
      </c>
      <c r="I38" s="48"/>
      <c r="J38" s="48"/>
      <c r="K38" s="48"/>
      <c r="L38" s="48"/>
      <c r="M38" s="48"/>
      <c r="N38" s="48"/>
      <c r="O38" s="48"/>
      <c r="P38" s="48"/>
      <c r="Q38" s="48"/>
    </row>
    <row r="39" ht="22.5" customHeight="1" spans="1:17">
      <c r="A39" s="47" t="s">
        <v>306</v>
      </c>
      <c r="B39" s="17"/>
      <c r="C39" s="17"/>
      <c r="D39" s="17"/>
      <c r="E39" s="48">
        <v>1</v>
      </c>
      <c r="F39" s="48"/>
      <c r="G39" s="48">
        <v>500000</v>
      </c>
      <c r="H39" s="48">
        <v>500000</v>
      </c>
      <c r="I39" s="48"/>
      <c r="J39" s="48"/>
      <c r="K39" s="48"/>
      <c r="L39" s="48"/>
      <c r="M39" s="48"/>
      <c r="N39" s="48"/>
      <c r="O39" s="48"/>
      <c r="P39" s="48"/>
      <c r="Q39" s="48"/>
    </row>
    <row r="40" ht="22.5" customHeight="1" spans="1:17">
      <c r="A40" s="17"/>
      <c r="B40" s="47" t="s">
        <v>668</v>
      </c>
      <c r="C40" s="47" t="s">
        <v>663</v>
      </c>
      <c r="D40" s="47" t="s">
        <v>573</v>
      </c>
      <c r="E40" s="48">
        <v>1</v>
      </c>
      <c r="F40" s="48"/>
      <c r="G40" s="48">
        <v>500000</v>
      </c>
      <c r="H40" s="48">
        <v>500000</v>
      </c>
      <c r="I40" s="48"/>
      <c r="J40" s="48"/>
      <c r="K40" s="48"/>
      <c r="L40" s="48"/>
      <c r="M40" s="48"/>
      <c r="N40" s="48"/>
      <c r="O40" s="48"/>
      <c r="P40" s="48"/>
      <c r="Q40" s="48"/>
    </row>
    <row r="41" ht="22.5" customHeight="1" spans="1:17">
      <c r="A41" s="49" t="s">
        <v>57</v>
      </c>
      <c r="B41" s="49"/>
      <c r="C41" s="49"/>
      <c r="D41" s="49"/>
      <c r="E41" s="49"/>
      <c r="F41" s="48">
        <v>193200</v>
      </c>
      <c r="G41" s="48">
        <v>18590488.11</v>
      </c>
      <c r="H41" s="48">
        <v>18590488.11</v>
      </c>
      <c r="I41" s="48"/>
      <c r="J41" s="48"/>
      <c r="K41" s="48"/>
      <c r="L41" s="48"/>
      <c r="M41" s="48"/>
      <c r="N41" s="48"/>
      <c r="O41" s="48"/>
      <c r="P41" s="48"/>
      <c r="Q41" s="48"/>
    </row>
  </sheetData>
  <mergeCells count="15">
    <mergeCell ref="A3:Q3"/>
    <mergeCell ref="G5:Q5"/>
    <mergeCell ref="L6:Q6"/>
    <mergeCell ref="A41:E41"/>
    <mergeCell ref="A5:A7"/>
    <mergeCell ref="B5:B7"/>
    <mergeCell ref="C5:C7"/>
    <mergeCell ref="D5:D7"/>
    <mergeCell ref="E5:E7"/>
    <mergeCell ref="F5:F7"/>
    <mergeCell ref="G6:G7"/>
    <mergeCell ref="H6:H7"/>
    <mergeCell ref="I6:I7"/>
    <mergeCell ref="J6:J7"/>
    <mergeCell ref="K6:K7"/>
  </mergeCells>
  <pageMargins left="0.19" right="0.19" top="0.19" bottom="0.2" header="0.19" footer="0.19"/>
  <pageSetup paperSize="1" scale="3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23"/>
  <sheetViews>
    <sheetView showZeros="0" workbookViewId="0">
      <pane ySplit="1" topLeftCell="A16" activePane="bottomLeft" state="frozen"/>
      <selection/>
      <selection pane="bottomLeft" activeCell="B13" sqref="B13"/>
    </sheetView>
  </sheetViews>
  <sheetFormatPr defaultColWidth="10.275" defaultRowHeight="14.25" customHeight="1"/>
  <cols>
    <col min="1" max="1" width="42.4416666666667" customWidth="1"/>
    <col min="2" max="2" width="40"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customHeight="1" spans="1:18">
      <c r="A1" s="33"/>
      <c r="B1" s="33"/>
      <c r="C1" s="33"/>
      <c r="D1" s="33"/>
      <c r="E1" s="33"/>
      <c r="F1" s="33"/>
      <c r="G1" s="33"/>
      <c r="H1" s="33"/>
      <c r="I1" s="33"/>
      <c r="J1" s="33"/>
      <c r="K1" s="33"/>
      <c r="L1" s="33"/>
      <c r="M1" s="33"/>
      <c r="N1" s="33"/>
      <c r="O1" s="33"/>
      <c r="P1" s="33"/>
      <c r="Q1" s="33"/>
      <c r="R1" s="33"/>
    </row>
    <row r="2" ht="23.65" customHeight="1" spans="1:18">
      <c r="A2" s="34"/>
      <c r="B2" s="34"/>
      <c r="C2" s="34"/>
      <c r="D2" s="34"/>
      <c r="E2" s="34"/>
      <c r="F2" s="34"/>
      <c r="G2" s="34"/>
      <c r="H2" s="34"/>
      <c r="I2" s="34"/>
      <c r="J2" s="34"/>
      <c r="K2" s="34"/>
      <c r="L2" s="34"/>
      <c r="M2" s="34"/>
      <c r="N2" s="34"/>
      <c r="O2" s="34"/>
      <c r="P2" s="34"/>
      <c r="Q2" s="34"/>
      <c r="R2" s="44" t="s">
        <v>669</v>
      </c>
    </row>
    <row r="3" ht="49.9" customHeight="1" spans="1:18">
      <c r="A3" s="35" t="str">
        <f>"2025"&amp;"年部门政府购买服务预算表"</f>
        <v>2025年部门政府购买服务预算表</v>
      </c>
      <c r="B3" s="35"/>
      <c r="C3" s="35"/>
      <c r="D3" s="35"/>
      <c r="E3" s="35"/>
      <c r="F3" s="35"/>
      <c r="G3" s="35"/>
      <c r="H3" s="35"/>
      <c r="I3" s="35"/>
      <c r="J3" s="35"/>
      <c r="K3" s="35"/>
      <c r="L3" s="35"/>
      <c r="M3" s="35"/>
      <c r="N3" s="35"/>
      <c r="O3" s="35"/>
      <c r="P3" s="35"/>
      <c r="Q3" s="35"/>
      <c r="R3" s="35"/>
    </row>
    <row r="4" ht="23.65" customHeight="1" spans="1:18">
      <c r="A4" s="36" t="str">
        <f>"单位名称："&amp;"楚雄彝族自治州机关事务管理局"</f>
        <v>单位名称：楚雄彝族自治州机关事务管理局</v>
      </c>
      <c r="B4" s="36"/>
      <c r="C4" s="36"/>
      <c r="D4" s="36"/>
      <c r="E4" s="36"/>
      <c r="F4" s="36"/>
      <c r="G4" s="36"/>
      <c r="H4" s="36"/>
      <c r="I4" s="36"/>
      <c r="J4" s="36"/>
      <c r="K4" s="36"/>
      <c r="L4" s="36"/>
      <c r="M4" s="36"/>
      <c r="N4" s="36"/>
      <c r="O4" s="36"/>
      <c r="P4" s="36"/>
      <c r="Q4" s="36"/>
      <c r="R4" s="44" t="s">
        <v>54</v>
      </c>
    </row>
    <row r="5" ht="23.65" customHeight="1" spans="1:18">
      <c r="A5" s="37" t="s">
        <v>618</v>
      </c>
      <c r="B5" s="37" t="s">
        <v>670</v>
      </c>
      <c r="C5" s="37" t="s">
        <v>671</v>
      </c>
      <c r="D5" s="37" t="s">
        <v>672</v>
      </c>
      <c r="E5" s="37" t="s">
        <v>673</v>
      </c>
      <c r="F5" s="37" t="s">
        <v>674</v>
      </c>
      <c r="G5" s="37" t="s">
        <v>675</v>
      </c>
      <c r="H5" s="37" t="s">
        <v>199</v>
      </c>
      <c r="I5" s="37"/>
      <c r="J5" s="37"/>
      <c r="K5" s="37"/>
      <c r="L5" s="37"/>
      <c r="M5" s="37"/>
      <c r="N5" s="37"/>
      <c r="O5" s="37"/>
      <c r="P5" s="37"/>
      <c r="Q5" s="37"/>
      <c r="R5" s="37"/>
    </row>
    <row r="6" ht="23.65" customHeight="1" spans="1:18">
      <c r="A6" s="37" t="s">
        <v>676</v>
      </c>
      <c r="B6" s="37" t="s">
        <v>628</v>
      </c>
      <c r="C6" s="37" t="s">
        <v>629</v>
      </c>
      <c r="D6" s="37"/>
      <c r="E6" s="37" t="s">
        <v>677</v>
      </c>
      <c r="F6" s="37"/>
      <c r="G6" s="37"/>
      <c r="H6" s="37" t="s">
        <v>57</v>
      </c>
      <c r="I6" s="37" t="s">
        <v>60</v>
      </c>
      <c r="J6" s="37" t="s">
        <v>627</v>
      </c>
      <c r="K6" s="37" t="s">
        <v>628</v>
      </c>
      <c r="L6" s="37" t="s">
        <v>629</v>
      </c>
      <c r="M6" s="37" t="s">
        <v>64</v>
      </c>
      <c r="N6" s="37"/>
      <c r="O6" s="37"/>
      <c r="P6" s="37"/>
      <c r="Q6" s="37"/>
      <c r="R6" s="37"/>
    </row>
    <row r="7" ht="23.65" customHeight="1" spans="1:18">
      <c r="A7" s="37"/>
      <c r="B7" s="37"/>
      <c r="C7" s="37"/>
      <c r="D7" s="37"/>
      <c r="E7" s="37"/>
      <c r="F7" s="37"/>
      <c r="G7" s="37"/>
      <c r="H7" s="37"/>
      <c r="I7" s="37" t="s">
        <v>59</v>
      </c>
      <c r="J7" s="37"/>
      <c r="K7" s="37"/>
      <c r="L7" s="37"/>
      <c r="M7" s="37" t="s">
        <v>59</v>
      </c>
      <c r="N7" s="37" t="s">
        <v>65</v>
      </c>
      <c r="O7" s="37" t="s">
        <v>66</v>
      </c>
      <c r="P7" s="37" t="s">
        <v>67</v>
      </c>
      <c r="Q7" s="37" t="s">
        <v>68</v>
      </c>
      <c r="R7" s="37" t="s">
        <v>69</v>
      </c>
    </row>
    <row r="8" ht="22.5" customHeight="1" spans="1:18">
      <c r="A8" s="38" t="s">
        <v>84</v>
      </c>
      <c r="B8" s="38" t="s">
        <v>85</v>
      </c>
      <c r="C8" s="38" t="s">
        <v>86</v>
      </c>
      <c r="D8" s="38" t="s">
        <v>87</v>
      </c>
      <c r="E8" s="38" t="s">
        <v>88</v>
      </c>
      <c r="F8" s="38" t="s">
        <v>89</v>
      </c>
      <c r="G8" s="38" t="s">
        <v>90</v>
      </c>
      <c r="H8" s="38" t="s">
        <v>91</v>
      </c>
      <c r="I8" s="38" t="s">
        <v>92</v>
      </c>
      <c r="J8" s="38" t="s">
        <v>93</v>
      </c>
      <c r="K8" s="38" t="s">
        <v>94</v>
      </c>
      <c r="L8" s="38" t="s">
        <v>95</v>
      </c>
      <c r="M8" s="38" t="s">
        <v>96</v>
      </c>
      <c r="N8" s="38" t="s">
        <v>97</v>
      </c>
      <c r="O8" s="38" t="s">
        <v>430</v>
      </c>
      <c r="P8" s="38" t="s">
        <v>678</v>
      </c>
      <c r="Q8" s="38" t="s">
        <v>679</v>
      </c>
      <c r="R8" s="38" t="s">
        <v>680</v>
      </c>
    </row>
    <row r="9" ht="22.5" customHeight="1" spans="1:18">
      <c r="A9" s="39" t="s">
        <v>71</v>
      </c>
      <c r="B9" s="39"/>
      <c r="C9" s="39"/>
      <c r="D9" s="39"/>
      <c r="E9" s="39"/>
      <c r="F9" s="39"/>
      <c r="G9" s="39"/>
      <c r="H9" s="40">
        <v>11333200</v>
      </c>
      <c r="I9" s="40">
        <v>11333200</v>
      </c>
      <c r="J9" s="40"/>
      <c r="K9" s="40"/>
      <c r="L9" s="40"/>
      <c r="M9" s="40"/>
      <c r="N9" s="40"/>
      <c r="O9" s="40"/>
      <c r="P9" s="40"/>
      <c r="Q9" s="40"/>
      <c r="R9" s="40"/>
    </row>
    <row r="10" ht="22.5" customHeight="1" spans="1:18">
      <c r="A10" s="41" t="s">
        <v>71</v>
      </c>
      <c r="B10" s="39"/>
      <c r="C10" s="39"/>
      <c r="D10" s="39"/>
      <c r="E10" s="39"/>
      <c r="F10" s="39"/>
      <c r="G10" s="39"/>
      <c r="H10" s="40">
        <v>11333200</v>
      </c>
      <c r="I10" s="40">
        <v>11333200</v>
      </c>
      <c r="J10" s="40"/>
      <c r="K10" s="40"/>
      <c r="L10" s="40"/>
      <c r="M10" s="40"/>
      <c r="N10" s="40"/>
      <c r="O10" s="40"/>
      <c r="P10" s="40"/>
      <c r="Q10" s="40"/>
      <c r="R10" s="40"/>
    </row>
    <row r="11" ht="22.5" customHeight="1" spans="1:18">
      <c r="A11" s="39" t="str">
        <f>"    "&amp;"楚雄州公务用车保障平台运行经费"</f>
        <v>    楚雄州公务用车保障平台运行经费</v>
      </c>
      <c r="B11" s="39"/>
      <c r="C11" s="39"/>
      <c r="D11" s="39"/>
      <c r="E11" s="39"/>
      <c r="F11" s="39"/>
      <c r="G11" s="39"/>
      <c r="H11" s="40">
        <v>1315000</v>
      </c>
      <c r="I11" s="40">
        <v>1315000</v>
      </c>
      <c r="J11" s="40"/>
      <c r="K11" s="40"/>
      <c r="L11" s="40"/>
      <c r="M11" s="40"/>
      <c r="N11" s="40"/>
      <c r="O11" s="40"/>
      <c r="P11" s="40"/>
      <c r="Q11" s="40"/>
      <c r="R11" s="40"/>
    </row>
    <row r="12" ht="22.5" customHeight="1" spans="1:18">
      <c r="A12" s="42"/>
      <c r="B12" s="39" t="s">
        <v>681</v>
      </c>
      <c r="C12" s="39" t="s">
        <v>682</v>
      </c>
      <c r="D12" s="39" t="s">
        <v>78</v>
      </c>
      <c r="E12" s="39" t="s">
        <v>683</v>
      </c>
      <c r="F12" s="39" t="s">
        <v>99</v>
      </c>
      <c r="G12" s="39" t="s">
        <v>683</v>
      </c>
      <c r="H12" s="40">
        <v>15000</v>
      </c>
      <c r="I12" s="40">
        <v>15000</v>
      </c>
      <c r="J12" s="40"/>
      <c r="K12" s="40"/>
      <c r="L12" s="40"/>
      <c r="M12" s="40"/>
      <c r="N12" s="40"/>
      <c r="O12" s="40"/>
      <c r="P12" s="40"/>
      <c r="Q12" s="40"/>
      <c r="R12" s="40"/>
    </row>
    <row r="13" ht="26" customHeight="1" spans="1:18">
      <c r="A13" s="42"/>
      <c r="B13" s="39" t="s">
        <v>684</v>
      </c>
      <c r="C13" s="39" t="s">
        <v>685</v>
      </c>
      <c r="D13" s="39" t="s">
        <v>78</v>
      </c>
      <c r="E13" s="39" t="s">
        <v>686</v>
      </c>
      <c r="F13" s="39" t="s">
        <v>99</v>
      </c>
      <c r="G13" s="39" t="s">
        <v>665</v>
      </c>
      <c r="H13" s="40">
        <v>1300000</v>
      </c>
      <c r="I13" s="40">
        <v>1300000</v>
      </c>
      <c r="J13" s="40"/>
      <c r="K13" s="40"/>
      <c r="L13" s="40"/>
      <c r="M13" s="40"/>
      <c r="N13" s="40"/>
      <c r="O13" s="40"/>
      <c r="P13" s="40"/>
      <c r="Q13" s="40"/>
      <c r="R13" s="40"/>
    </row>
    <row r="14" ht="39" customHeight="1" spans="1:18">
      <c r="A14" s="39" t="str">
        <f>"    "&amp;"预下达楚雄州公务中心和第二公务中心机关后勤服务社会化项目专项经费"</f>
        <v>    预下达楚雄州公务中心和第二公务中心机关后勤服务社会化项目专项经费</v>
      </c>
      <c r="B14" s="42"/>
      <c r="C14" s="42"/>
      <c r="D14" s="42"/>
      <c r="E14" s="42"/>
      <c r="F14" s="42"/>
      <c r="G14" s="42"/>
      <c r="H14" s="40">
        <v>2500000</v>
      </c>
      <c r="I14" s="40">
        <v>2500000</v>
      </c>
      <c r="J14" s="40"/>
      <c r="K14" s="40"/>
      <c r="L14" s="40"/>
      <c r="M14" s="40"/>
      <c r="N14" s="40"/>
      <c r="O14" s="40"/>
      <c r="P14" s="40"/>
      <c r="Q14" s="40"/>
      <c r="R14" s="40"/>
    </row>
    <row r="15" ht="37" customHeight="1" spans="1:18">
      <c r="A15" s="42"/>
      <c r="B15" s="39" t="s">
        <v>657</v>
      </c>
      <c r="C15" s="39" t="s">
        <v>687</v>
      </c>
      <c r="D15" s="39" t="s">
        <v>78</v>
      </c>
      <c r="E15" s="39" t="s">
        <v>688</v>
      </c>
      <c r="F15" s="39" t="s">
        <v>99</v>
      </c>
      <c r="G15" s="39" t="s">
        <v>689</v>
      </c>
      <c r="H15" s="40">
        <v>2500000</v>
      </c>
      <c r="I15" s="40">
        <v>2500000</v>
      </c>
      <c r="J15" s="40"/>
      <c r="K15" s="40"/>
      <c r="L15" s="40"/>
      <c r="M15" s="40"/>
      <c r="N15" s="40"/>
      <c r="O15" s="40"/>
      <c r="P15" s="40"/>
      <c r="Q15" s="40"/>
      <c r="R15" s="40"/>
    </row>
    <row r="16" ht="40" customHeight="1" spans="1:18">
      <c r="A16" s="39" t="str">
        <f>"    "&amp;"州机管局楚雄州公务中心和第二公务中心机关后勤服务社会化项目专项经费"</f>
        <v>    州机管局楚雄州公务中心和第二公务中心机关后勤服务社会化项目专项经费</v>
      </c>
      <c r="B16" s="42"/>
      <c r="C16" s="42"/>
      <c r="D16" s="42"/>
      <c r="E16" s="42"/>
      <c r="F16" s="42"/>
      <c r="G16" s="42"/>
      <c r="H16" s="40">
        <v>7500000</v>
      </c>
      <c r="I16" s="40">
        <v>7500000</v>
      </c>
      <c r="J16" s="40"/>
      <c r="K16" s="40"/>
      <c r="L16" s="40"/>
      <c r="M16" s="40"/>
      <c r="N16" s="40"/>
      <c r="O16" s="40"/>
      <c r="P16" s="40"/>
      <c r="Q16" s="40"/>
      <c r="R16" s="40"/>
    </row>
    <row r="17" ht="30" customHeight="1" spans="1:18">
      <c r="A17" s="42"/>
      <c r="B17" s="39" t="s">
        <v>657</v>
      </c>
      <c r="C17" s="39" t="s">
        <v>687</v>
      </c>
      <c r="D17" s="39" t="s">
        <v>78</v>
      </c>
      <c r="E17" s="39" t="s">
        <v>688</v>
      </c>
      <c r="F17" s="39" t="s">
        <v>99</v>
      </c>
      <c r="G17" s="39" t="s">
        <v>689</v>
      </c>
      <c r="H17" s="40">
        <v>7499450</v>
      </c>
      <c r="I17" s="40">
        <v>7499450</v>
      </c>
      <c r="J17" s="40"/>
      <c r="K17" s="40"/>
      <c r="L17" s="40"/>
      <c r="M17" s="40"/>
      <c r="N17" s="40"/>
      <c r="O17" s="40"/>
      <c r="P17" s="40"/>
      <c r="Q17" s="40"/>
      <c r="R17" s="40"/>
    </row>
    <row r="18" ht="39" customHeight="1" spans="1:18">
      <c r="A18" s="42"/>
      <c r="B18" s="39" t="s">
        <v>659</v>
      </c>
      <c r="C18" s="39" t="s">
        <v>687</v>
      </c>
      <c r="D18" s="39" t="s">
        <v>78</v>
      </c>
      <c r="E18" s="39" t="s">
        <v>688</v>
      </c>
      <c r="F18" s="39" t="s">
        <v>99</v>
      </c>
      <c r="G18" s="39" t="s">
        <v>689</v>
      </c>
      <c r="H18" s="40">
        <v>550</v>
      </c>
      <c r="I18" s="40">
        <v>550</v>
      </c>
      <c r="J18" s="40"/>
      <c r="K18" s="40"/>
      <c r="L18" s="40"/>
      <c r="M18" s="40"/>
      <c r="N18" s="40"/>
      <c r="O18" s="40"/>
      <c r="P18" s="40"/>
      <c r="Q18" s="40"/>
      <c r="R18" s="40"/>
    </row>
    <row r="19" ht="22.5" customHeight="1" spans="1:18">
      <c r="A19" s="39" t="str">
        <f>"    "&amp;"楚雄州机关事务管理局日常运转工作经费"</f>
        <v>    楚雄州机关事务管理局日常运转工作经费</v>
      </c>
      <c r="B19" s="42"/>
      <c r="C19" s="42"/>
      <c r="D19" s="42"/>
      <c r="E19" s="42"/>
      <c r="F19" s="42"/>
      <c r="G19" s="42"/>
      <c r="H19" s="40">
        <v>13200</v>
      </c>
      <c r="I19" s="40">
        <v>13200</v>
      </c>
      <c r="J19" s="40"/>
      <c r="K19" s="40"/>
      <c r="L19" s="40"/>
      <c r="M19" s="40"/>
      <c r="N19" s="40"/>
      <c r="O19" s="40"/>
      <c r="P19" s="40"/>
      <c r="Q19" s="40"/>
      <c r="R19" s="40"/>
    </row>
    <row r="20" ht="22.5" customHeight="1" spans="1:18">
      <c r="A20" s="42"/>
      <c r="B20" s="39" t="s">
        <v>666</v>
      </c>
      <c r="C20" s="39" t="s">
        <v>690</v>
      </c>
      <c r="D20" s="39" t="s">
        <v>78</v>
      </c>
      <c r="E20" s="39" t="s">
        <v>691</v>
      </c>
      <c r="F20" s="39" t="s">
        <v>99</v>
      </c>
      <c r="G20" s="39" t="s">
        <v>666</v>
      </c>
      <c r="H20" s="40">
        <v>13200</v>
      </c>
      <c r="I20" s="40">
        <v>13200</v>
      </c>
      <c r="J20" s="40"/>
      <c r="K20" s="40"/>
      <c r="L20" s="40"/>
      <c r="M20" s="40"/>
      <c r="N20" s="40"/>
      <c r="O20" s="40"/>
      <c r="P20" s="40"/>
      <c r="Q20" s="40"/>
      <c r="R20" s="40"/>
    </row>
    <row r="21" ht="22.5" customHeight="1" spans="1:18">
      <c r="A21" s="39" t="str">
        <f>"    "&amp;"一般公用经费"</f>
        <v>    一般公用经费</v>
      </c>
      <c r="B21" s="42"/>
      <c r="C21" s="42"/>
      <c r="D21" s="42"/>
      <c r="E21" s="42"/>
      <c r="F21" s="42"/>
      <c r="G21" s="42"/>
      <c r="H21" s="40">
        <v>5000</v>
      </c>
      <c r="I21" s="40">
        <v>5000</v>
      </c>
      <c r="J21" s="40"/>
      <c r="K21" s="40"/>
      <c r="L21" s="40"/>
      <c r="M21" s="40"/>
      <c r="N21" s="40"/>
      <c r="O21" s="40"/>
      <c r="P21" s="40"/>
      <c r="Q21" s="40"/>
      <c r="R21" s="40"/>
    </row>
    <row r="22" ht="22.5" customHeight="1" spans="1:18">
      <c r="A22" s="42"/>
      <c r="B22" s="39" t="s">
        <v>681</v>
      </c>
      <c r="C22" s="39" t="s">
        <v>682</v>
      </c>
      <c r="D22" s="39" t="s">
        <v>77</v>
      </c>
      <c r="E22" s="39" t="s">
        <v>683</v>
      </c>
      <c r="F22" s="39" t="s">
        <v>99</v>
      </c>
      <c r="G22" s="39" t="s">
        <v>692</v>
      </c>
      <c r="H22" s="40">
        <v>5000</v>
      </c>
      <c r="I22" s="40">
        <v>5000</v>
      </c>
      <c r="J22" s="40"/>
      <c r="K22" s="40"/>
      <c r="L22" s="40"/>
      <c r="M22" s="40"/>
      <c r="N22" s="40"/>
      <c r="O22" s="40"/>
      <c r="P22" s="40"/>
      <c r="Q22" s="40"/>
      <c r="R22" s="40"/>
    </row>
    <row r="23" ht="22.5" customHeight="1" spans="1:18">
      <c r="A23" s="43" t="s">
        <v>57</v>
      </c>
      <c r="B23" s="43"/>
      <c r="C23" s="43"/>
      <c r="D23" s="43"/>
      <c r="E23" s="43"/>
      <c r="F23" s="43"/>
      <c r="G23" s="43"/>
      <c r="H23" s="40">
        <v>11333200</v>
      </c>
      <c r="I23" s="40">
        <v>11333200</v>
      </c>
      <c r="J23" s="40"/>
      <c r="K23" s="40"/>
      <c r="L23" s="40"/>
      <c r="M23" s="40"/>
      <c r="N23" s="40"/>
      <c r="O23" s="40"/>
      <c r="P23" s="40"/>
      <c r="Q23" s="40"/>
      <c r="R23" s="40"/>
    </row>
  </sheetData>
  <mergeCells count="17">
    <mergeCell ref="A3:R3"/>
    <mergeCell ref="A4:Q4"/>
    <mergeCell ref="H5:R5"/>
    <mergeCell ref="M6:R6"/>
    <mergeCell ref="A23:G23"/>
    <mergeCell ref="A5:A7"/>
    <mergeCell ref="B5:B7"/>
    <mergeCell ref="C5:C7"/>
    <mergeCell ref="D5:D7"/>
    <mergeCell ref="E5:E7"/>
    <mergeCell ref="F5:F7"/>
    <mergeCell ref="G5:G7"/>
    <mergeCell ref="H6:H7"/>
    <mergeCell ref="I6:I7"/>
    <mergeCell ref="J6:J7"/>
    <mergeCell ref="K6:K7"/>
    <mergeCell ref="L6:L7"/>
  </mergeCells>
  <pageMargins left="0.75" right="0.75" top="1" bottom="1" header="0.51" footer="0.51"/>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pane ySplit="1" topLeftCell="A2" activePane="bottomLeft" state="frozen"/>
      <selection/>
      <selection pane="bottomLeft" activeCell="A15" sqref="A15"/>
    </sheetView>
  </sheetViews>
  <sheetFormatPr defaultColWidth="10.7166666666667" defaultRowHeight="14.25" customHeight="1"/>
  <cols>
    <col min="1" max="1" width="44" customWidth="1"/>
    <col min="2" max="14" width="21.575" customWidth="1"/>
  </cols>
  <sheetData>
    <row r="1" customHeight="1" spans="1:14">
      <c r="A1" s="1"/>
      <c r="B1" s="1"/>
      <c r="C1" s="1"/>
      <c r="D1" s="1"/>
      <c r="E1" s="1"/>
      <c r="F1" s="1"/>
      <c r="G1" s="1"/>
      <c r="H1" s="1"/>
      <c r="I1" s="1"/>
      <c r="J1" s="1"/>
      <c r="K1" s="1"/>
      <c r="L1" s="1"/>
      <c r="M1" s="1"/>
      <c r="N1" s="1"/>
    </row>
    <row r="2" ht="13.5" customHeight="1" spans="1:14">
      <c r="A2" s="12"/>
      <c r="B2" s="12"/>
      <c r="C2" s="12"/>
      <c r="D2" s="12"/>
      <c r="E2" s="12"/>
      <c r="F2" s="12"/>
      <c r="G2" s="12"/>
      <c r="H2" s="12"/>
      <c r="I2" s="12"/>
      <c r="J2" s="12"/>
      <c r="K2" s="12"/>
      <c r="L2" s="12"/>
      <c r="M2" s="12"/>
      <c r="N2" s="21" t="s">
        <v>693</v>
      </c>
    </row>
    <row r="3" ht="45" customHeight="1" spans="1:14">
      <c r="A3" s="13" t="s">
        <v>694</v>
      </c>
      <c r="B3" s="13"/>
      <c r="C3" s="13"/>
      <c r="D3" s="13"/>
      <c r="E3" s="13"/>
      <c r="F3" s="13"/>
      <c r="G3" s="13"/>
      <c r="H3" s="13"/>
      <c r="I3" s="13"/>
      <c r="J3" s="13"/>
      <c r="K3" s="13"/>
      <c r="L3" s="13"/>
      <c r="M3" s="13"/>
      <c r="N3" s="13"/>
    </row>
    <row r="4" ht="22.5" customHeight="1" spans="1:14">
      <c r="A4" s="12" t="str">
        <f>"单位名称："&amp;"楚雄彝族自治州机关事务管理局"</f>
        <v>单位名称：楚雄彝族自治州机关事务管理局</v>
      </c>
      <c r="B4" s="12"/>
      <c r="C4" s="12"/>
      <c r="D4" s="12"/>
      <c r="E4" s="12"/>
      <c r="F4" s="12"/>
      <c r="G4" s="12"/>
      <c r="H4" s="12"/>
      <c r="I4" s="12"/>
      <c r="J4" s="12"/>
      <c r="K4" s="12"/>
      <c r="L4" s="12"/>
      <c r="M4" s="12"/>
      <c r="N4" s="21" t="s">
        <v>54</v>
      </c>
    </row>
    <row r="5" ht="22.5" customHeight="1" spans="1:14">
      <c r="A5" s="14" t="s">
        <v>695</v>
      </c>
      <c r="B5" s="14" t="s">
        <v>199</v>
      </c>
      <c r="C5" s="14"/>
      <c r="D5" s="14"/>
      <c r="E5" s="14" t="s">
        <v>696</v>
      </c>
      <c r="F5" s="14"/>
      <c r="G5" s="14"/>
      <c r="H5" s="14"/>
      <c r="I5" s="14"/>
      <c r="J5" s="14"/>
      <c r="K5" s="14"/>
      <c r="L5" s="14"/>
      <c r="M5" s="14"/>
      <c r="N5" s="14"/>
    </row>
    <row r="6" ht="22.5" customHeight="1" spans="1:14">
      <c r="A6" s="14"/>
      <c r="B6" s="14" t="s">
        <v>57</v>
      </c>
      <c r="C6" s="14" t="s">
        <v>60</v>
      </c>
      <c r="D6" s="14" t="s">
        <v>627</v>
      </c>
      <c r="E6" s="14" t="s">
        <v>697</v>
      </c>
      <c r="F6" s="14" t="s">
        <v>698</v>
      </c>
      <c r="G6" s="14" t="s">
        <v>699</v>
      </c>
      <c r="H6" s="14" t="s">
        <v>700</v>
      </c>
      <c r="I6" s="14" t="s">
        <v>701</v>
      </c>
      <c r="J6" s="14" t="s">
        <v>702</v>
      </c>
      <c r="K6" s="14" t="s">
        <v>703</v>
      </c>
      <c r="L6" s="14" t="s">
        <v>704</v>
      </c>
      <c r="M6" s="14" t="s">
        <v>705</v>
      </c>
      <c r="N6" s="14" t="s">
        <v>706</v>
      </c>
    </row>
    <row r="7" ht="22.5" customHeight="1" spans="1:14">
      <c r="A7" s="31">
        <v>1</v>
      </c>
      <c r="B7" s="31">
        <v>2</v>
      </c>
      <c r="C7" s="31">
        <v>3</v>
      </c>
      <c r="D7" s="32">
        <v>4</v>
      </c>
      <c r="E7" s="31">
        <v>5</v>
      </c>
      <c r="F7" s="31">
        <v>6</v>
      </c>
      <c r="G7" s="32">
        <v>7</v>
      </c>
      <c r="H7" s="31">
        <v>8</v>
      </c>
      <c r="I7" s="31">
        <v>9</v>
      </c>
      <c r="J7" s="32">
        <v>10</v>
      </c>
      <c r="K7" s="31">
        <v>11</v>
      </c>
      <c r="L7" s="31">
        <v>12</v>
      </c>
      <c r="M7" s="32">
        <v>13</v>
      </c>
      <c r="N7" s="31">
        <v>14</v>
      </c>
    </row>
    <row r="8" ht="22.5" customHeight="1" spans="1:14">
      <c r="A8" s="17"/>
      <c r="B8" s="18"/>
      <c r="C8" s="18"/>
      <c r="D8" s="18"/>
      <c r="E8" s="18"/>
      <c r="F8" s="18"/>
      <c r="G8" s="18"/>
      <c r="H8" s="18"/>
      <c r="I8" s="18"/>
      <c r="J8" s="18"/>
      <c r="K8" s="18"/>
      <c r="L8" s="18"/>
      <c r="M8" s="18"/>
      <c r="N8" s="18"/>
    </row>
    <row r="9" ht="22.5" customHeight="1" spans="1:14">
      <c r="A9" s="17"/>
      <c r="B9" s="18"/>
      <c r="C9" s="18"/>
      <c r="D9" s="18"/>
      <c r="E9" s="18"/>
      <c r="F9" s="18"/>
      <c r="G9" s="18"/>
      <c r="H9" s="18"/>
      <c r="I9" s="18"/>
      <c r="J9" s="18"/>
      <c r="K9" s="18"/>
      <c r="L9" s="18"/>
      <c r="M9" s="18"/>
      <c r="N9" s="18"/>
    </row>
    <row r="10" ht="22.5" customHeight="1" spans="1:14">
      <c r="A10" s="17" t="s">
        <v>57</v>
      </c>
      <c r="B10" s="18"/>
      <c r="C10" s="18"/>
      <c r="D10" s="18"/>
      <c r="E10" s="18"/>
      <c r="F10" s="18"/>
      <c r="G10" s="18"/>
      <c r="H10" s="18"/>
      <c r="I10" s="18"/>
      <c r="J10" s="18"/>
      <c r="K10" s="18"/>
      <c r="L10" s="18"/>
      <c r="M10" s="18"/>
      <c r="N10" s="18"/>
    </row>
    <row r="11" ht="23" customHeight="1" spans="1:2">
      <c r="A11" s="20" t="s">
        <v>707</v>
      </c>
      <c r="B11" s="20"/>
    </row>
  </sheetData>
  <mergeCells count="6">
    <mergeCell ref="A3:N3"/>
    <mergeCell ref="A4:H4"/>
    <mergeCell ref="B5:D5"/>
    <mergeCell ref="E5:N5"/>
    <mergeCell ref="A11:B11"/>
    <mergeCell ref="A5:A6"/>
  </mergeCells>
  <printOptions horizontalCentered="1"/>
  <pageMargins left="1" right="1" top="0.75" bottom="0.75" header="0" footer="0"/>
  <pageSetup paperSize="9" scale="3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pane ySplit="1" topLeftCell="A2" activePane="bottomLeft" state="frozen"/>
      <selection/>
      <selection pane="bottomLeft" activeCell="A10" sqref="$A10:$XFD10"/>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customHeight="1" spans="1:11">
      <c r="A1" s="1"/>
      <c r="B1" s="1"/>
      <c r="C1" s="1"/>
      <c r="D1" s="1"/>
      <c r="E1" s="1"/>
      <c r="F1" s="1"/>
      <c r="G1" s="1"/>
      <c r="H1" s="1"/>
      <c r="I1" s="1"/>
      <c r="J1" s="1"/>
      <c r="K1" s="1"/>
    </row>
    <row r="2" ht="15.75" customHeight="1" spans="1:11">
      <c r="A2" s="26"/>
      <c r="B2" s="26"/>
      <c r="C2" s="26"/>
      <c r="D2" s="26"/>
      <c r="E2" s="26"/>
      <c r="F2" s="26"/>
      <c r="G2" s="26"/>
      <c r="H2" s="26"/>
      <c r="I2" s="26"/>
      <c r="J2" s="26"/>
      <c r="K2" s="30" t="s">
        <v>708</v>
      </c>
    </row>
    <row r="3" ht="45" customHeight="1" spans="1:11">
      <c r="A3" s="27" t="s">
        <v>709</v>
      </c>
      <c r="B3" s="27"/>
      <c r="C3" s="27"/>
      <c r="D3" s="27"/>
      <c r="E3" s="27"/>
      <c r="F3" s="27"/>
      <c r="G3" s="27"/>
      <c r="H3" s="27"/>
      <c r="I3" s="27"/>
      <c r="J3" s="27"/>
      <c r="K3" s="27"/>
    </row>
    <row r="4" ht="15.75" customHeight="1" spans="1:11">
      <c r="A4" s="26" t="str">
        <f>"单位名称："&amp;"楚雄彝族自治州机关事务管理局"</f>
        <v>单位名称：楚雄彝族自治州机关事务管理局</v>
      </c>
      <c r="B4" s="26"/>
      <c r="C4" s="26"/>
      <c r="D4" s="26"/>
      <c r="E4" s="26"/>
      <c r="F4" s="26"/>
      <c r="G4" s="26"/>
      <c r="H4" s="26"/>
      <c r="I4" s="26"/>
      <c r="J4" s="26"/>
      <c r="K4" s="26"/>
    </row>
    <row r="5" ht="22.5" customHeight="1" spans="1:11">
      <c r="A5" s="19" t="s">
        <v>710</v>
      </c>
      <c r="B5" s="19" t="s">
        <v>193</v>
      </c>
      <c r="C5" s="19" t="s">
        <v>325</v>
      </c>
      <c r="D5" s="19" t="s">
        <v>326</v>
      </c>
      <c r="E5" s="19" t="s">
        <v>327</v>
      </c>
      <c r="F5" s="19" t="s">
        <v>328</v>
      </c>
      <c r="G5" s="19" t="s">
        <v>329</v>
      </c>
      <c r="H5" s="19" t="s">
        <v>330</v>
      </c>
      <c r="I5" s="19" t="s">
        <v>331</v>
      </c>
      <c r="J5" s="19" t="s">
        <v>332</v>
      </c>
      <c r="K5" s="19" t="s">
        <v>333</v>
      </c>
    </row>
    <row r="6" ht="22.5" customHeight="1" spans="1:11">
      <c r="A6" s="15">
        <v>1</v>
      </c>
      <c r="B6" s="28">
        <v>2</v>
      </c>
      <c r="C6" s="15">
        <v>3</v>
      </c>
      <c r="D6" s="28">
        <v>4</v>
      </c>
      <c r="E6" s="15">
        <v>5</v>
      </c>
      <c r="F6" s="28">
        <v>6</v>
      </c>
      <c r="G6" s="15">
        <v>7</v>
      </c>
      <c r="H6" s="28">
        <v>8</v>
      </c>
      <c r="I6" s="15">
        <v>9</v>
      </c>
      <c r="J6" s="28">
        <v>10</v>
      </c>
      <c r="K6" s="28">
        <v>11</v>
      </c>
    </row>
    <row r="7" ht="22.5" customHeight="1" spans="1:11">
      <c r="A7" s="29"/>
      <c r="B7" s="29"/>
      <c r="C7" s="29"/>
      <c r="D7" s="29"/>
      <c r="E7" s="29"/>
      <c r="F7" s="29"/>
      <c r="G7" s="29"/>
      <c r="H7" s="29"/>
      <c r="I7" s="29"/>
      <c r="J7" s="29"/>
      <c r="K7" s="29"/>
    </row>
    <row r="8" ht="22.5" customHeight="1" spans="1:11">
      <c r="A8" s="29"/>
      <c r="B8" s="29"/>
      <c r="C8" s="29"/>
      <c r="D8" s="29"/>
      <c r="E8" s="29"/>
      <c r="F8" s="29"/>
      <c r="G8" s="29"/>
      <c r="H8" s="29"/>
      <c r="I8" s="29"/>
      <c r="J8" s="29"/>
      <c r="K8" s="29"/>
    </row>
    <row r="9" ht="22.5" customHeight="1" spans="1:11">
      <c r="A9" s="29"/>
      <c r="B9" s="29"/>
      <c r="C9" s="29"/>
      <c r="D9" s="29"/>
      <c r="E9" s="29"/>
      <c r="F9" s="29"/>
      <c r="G9" s="29"/>
      <c r="H9" s="29"/>
      <c r="I9" s="29"/>
      <c r="J9" s="29"/>
      <c r="K9" s="29"/>
    </row>
    <row r="10" ht="20" customHeight="1" spans="1:2">
      <c r="A10" s="20" t="s">
        <v>707</v>
      </c>
      <c r="B10" s="20"/>
    </row>
  </sheetData>
  <mergeCells count="2">
    <mergeCell ref="A3:K3"/>
    <mergeCell ref="A10:B10"/>
  </mergeCells>
  <printOptions horizontalCentered="1"/>
  <pageMargins left="0.39" right="0.39" top="0.51" bottom="0.51" header="0.31" footer="0.31"/>
  <pageSetup paperSize="9" scale="3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A18" sqref="A18"/>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customHeight="1" spans="1:8">
      <c r="A1" s="1"/>
      <c r="B1" s="1"/>
      <c r="C1" s="1"/>
      <c r="D1" s="1"/>
      <c r="E1" s="1"/>
      <c r="F1" s="1"/>
      <c r="G1" s="1"/>
      <c r="H1" s="1"/>
    </row>
    <row r="2" ht="14.25" customHeight="1" spans="1:8">
      <c r="A2" s="22"/>
      <c r="B2" s="22"/>
      <c r="C2" s="22"/>
      <c r="D2" s="22"/>
      <c r="E2" s="22"/>
      <c r="F2" s="22"/>
      <c r="G2" s="22"/>
      <c r="H2" s="21" t="s">
        <v>711</v>
      </c>
    </row>
    <row r="3" ht="45" customHeight="1" spans="1:8">
      <c r="A3" s="13" t="s">
        <v>712</v>
      </c>
      <c r="B3" s="13"/>
      <c r="C3" s="13"/>
      <c r="D3" s="13"/>
      <c r="E3" s="13"/>
      <c r="F3" s="13"/>
      <c r="G3" s="13"/>
      <c r="H3" s="13"/>
    </row>
    <row r="4" ht="13.5" customHeight="1" spans="1:8">
      <c r="A4" s="12" t="str">
        <f>"单位名称："&amp;"楚雄彝族自治州机关事务管理局"</f>
        <v>单位名称：楚雄彝族自治州机关事务管理局</v>
      </c>
      <c r="B4" s="12"/>
      <c r="C4" s="12"/>
      <c r="D4" s="22"/>
      <c r="E4" s="22"/>
      <c r="F4" s="22"/>
      <c r="G4" s="22"/>
      <c r="H4" s="21" t="s">
        <v>54</v>
      </c>
    </row>
    <row r="5" ht="18" customHeight="1" spans="1:8">
      <c r="A5" s="14" t="s">
        <v>613</v>
      </c>
      <c r="B5" s="14" t="s">
        <v>713</v>
      </c>
      <c r="C5" s="14" t="s">
        <v>714</v>
      </c>
      <c r="D5" s="14" t="s">
        <v>715</v>
      </c>
      <c r="E5" s="14" t="s">
        <v>621</v>
      </c>
      <c r="F5" s="14" t="s">
        <v>716</v>
      </c>
      <c r="G5" s="14"/>
      <c r="H5" s="14"/>
    </row>
    <row r="6" ht="18" customHeight="1" spans="1:8">
      <c r="A6" s="14"/>
      <c r="B6" s="14"/>
      <c r="C6" s="14"/>
      <c r="D6" s="14"/>
      <c r="E6" s="14"/>
      <c r="F6" s="14" t="s">
        <v>622</v>
      </c>
      <c r="G6" s="14" t="s">
        <v>717</v>
      </c>
      <c r="H6" s="14" t="s">
        <v>718</v>
      </c>
    </row>
    <row r="7" ht="21" customHeight="1" spans="1:8">
      <c r="A7" s="23">
        <v>1</v>
      </c>
      <c r="B7" s="23">
        <v>2</v>
      </c>
      <c r="C7" s="23">
        <v>3</v>
      </c>
      <c r="D7" s="23">
        <v>4</v>
      </c>
      <c r="E7" s="23">
        <v>5</v>
      </c>
      <c r="F7" s="23">
        <v>6</v>
      </c>
      <c r="G7" s="23">
        <v>7</v>
      </c>
      <c r="H7" s="23">
        <v>8</v>
      </c>
    </row>
    <row r="8" ht="23.25" customHeight="1" spans="1:8">
      <c r="A8" s="17"/>
      <c r="B8" s="17"/>
      <c r="C8" s="17"/>
      <c r="D8" s="17"/>
      <c r="E8" s="24"/>
      <c r="F8" s="24"/>
      <c r="G8" s="24"/>
      <c r="H8" s="24"/>
    </row>
    <row r="9" ht="23.25" customHeight="1" spans="1:8">
      <c r="A9" s="17" t="s">
        <v>719</v>
      </c>
      <c r="B9" s="17"/>
      <c r="C9" s="17"/>
      <c r="D9" s="17"/>
      <c r="E9" s="24"/>
      <c r="F9" s="24"/>
      <c r="G9" s="24"/>
      <c r="H9" s="24"/>
    </row>
    <row r="10" ht="23.25" customHeight="1" spans="1:8">
      <c r="A10" s="19" t="s">
        <v>57</v>
      </c>
      <c r="B10" s="19"/>
      <c r="C10" s="19"/>
      <c r="D10" s="19"/>
      <c r="E10" s="19"/>
      <c r="F10" s="18"/>
      <c r="G10" s="25"/>
      <c r="H10" s="25"/>
    </row>
    <row r="11" ht="18" customHeight="1" spans="1:2">
      <c r="A11" s="20" t="s">
        <v>720</v>
      </c>
      <c r="B11" s="20"/>
    </row>
  </sheetData>
  <mergeCells count="10">
    <mergeCell ref="A3:H3"/>
    <mergeCell ref="A4:C4"/>
    <mergeCell ref="F5:H5"/>
    <mergeCell ref="A10:E10"/>
    <mergeCell ref="A11:B11"/>
    <mergeCell ref="A5:A6"/>
    <mergeCell ref="B5:B6"/>
    <mergeCell ref="C5:C6"/>
    <mergeCell ref="D5:D6"/>
    <mergeCell ref="E5:E6"/>
  </mergeCells>
  <pageMargins left="0.36" right="0.1" top="0.26" bottom="0.26" header="0" footer="0"/>
  <pageSetup paperSize="9" scale="7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C21" sqref="C21"/>
    </sheetView>
  </sheetViews>
  <sheetFormatPr defaultColWidth="10.7166666666667" defaultRowHeight="14.25" customHeight="1"/>
  <cols>
    <col min="1" max="11" width="17.575" customWidth="1"/>
  </cols>
  <sheetData>
    <row r="1" customHeight="1" spans="1:11">
      <c r="A1" s="1"/>
      <c r="B1" s="1"/>
      <c r="C1" s="1"/>
      <c r="D1" s="1"/>
      <c r="E1" s="1"/>
      <c r="F1" s="1"/>
      <c r="G1" s="1"/>
      <c r="H1" s="1"/>
      <c r="I1" s="1"/>
      <c r="J1" s="1"/>
      <c r="K1" s="1"/>
    </row>
    <row r="2" ht="15.75" customHeight="1" spans="1:11">
      <c r="A2" s="12"/>
      <c r="B2" s="12"/>
      <c r="C2" s="12"/>
      <c r="D2" s="12"/>
      <c r="E2" s="12"/>
      <c r="F2" s="12"/>
      <c r="G2" s="12"/>
      <c r="H2" s="12"/>
      <c r="I2" s="12"/>
      <c r="J2" s="12"/>
      <c r="K2" s="21" t="s">
        <v>721</v>
      </c>
    </row>
    <row r="3" ht="46.15" customHeight="1" spans="1:11">
      <c r="A3" s="13" t="s">
        <v>722</v>
      </c>
      <c r="B3" s="13"/>
      <c r="C3" s="13"/>
      <c r="D3" s="13"/>
      <c r="E3" s="13"/>
      <c r="F3" s="13"/>
      <c r="G3" s="13"/>
      <c r="H3" s="13"/>
      <c r="I3" s="13"/>
      <c r="J3" s="13"/>
      <c r="K3" s="13"/>
    </row>
    <row r="4" ht="22.5" customHeight="1" spans="1:11">
      <c r="A4" s="12" t="str">
        <f>"单位名称："&amp;"楚雄彝族自治州机关事务管理局"</f>
        <v>单位名称：楚雄彝族自治州机关事务管理局</v>
      </c>
      <c r="B4" s="12"/>
      <c r="C4" s="12"/>
      <c r="D4" s="12"/>
      <c r="E4" s="12"/>
      <c r="F4" s="12"/>
      <c r="G4" s="12"/>
      <c r="H4" s="12"/>
      <c r="I4" s="12"/>
      <c r="J4" s="12"/>
      <c r="K4" s="21" t="s">
        <v>2</v>
      </c>
    </row>
    <row r="5" ht="22.5" customHeight="1" spans="1:11">
      <c r="A5" s="14" t="s">
        <v>287</v>
      </c>
      <c r="B5" s="14" t="s">
        <v>194</v>
      </c>
      <c r="C5" s="14" t="s">
        <v>192</v>
      </c>
      <c r="D5" s="14" t="s">
        <v>195</v>
      </c>
      <c r="E5" s="14" t="s">
        <v>196</v>
      </c>
      <c r="F5" s="14" t="s">
        <v>288</v>
      </c>
      <c r="G5" s="14" t="s">
        <v>289</v>
      </c>
      <c r="H5" s="14" t="s">
        <v>57</v>
      </c>
      <c r="I5" s="14" t="s">
        <v>723</v>
      </c>
      <c r="J5" s="14"/>
      <c r="K5" s="14"/>
    </row>
    <row r="6" ht="22.5" customHeight="1" spans="1:11">
      <c r="A6" s="14"/>
      <c r="B6" s="14"/>
      <c r="C6" s="14"/>
      <c r="D6" s="14"/>
      <c r="E6" s="14"/>
      <c r="F6" s="14"/>
      <c r="G6" s="14"/>
      <c r="H6" s="14" t="s">
        <v>59</v>
      </c>
      <c r="I6" s="14" t="s">
        <v>60</v>
      </c>
      <c r="J6" s="14" t="s">
        <v>61</v>
      </c>
      <c r="K6" s="14" t="s">
        <v>62</v>
      </c>
    </row>
    <row r="7" ht="22.5" customHeight="1" spans="1:11">
      <c r="A7" s="15">
        <v>1</v>
      </c>
      <c r="B7" s="15">
        <v>2</v>
      </c>
      <c r="C7" s="15">
        <v>3</v>
      </c>
      <c r="D7" s="16">
        <v>4</v>
      </c>
      <c r="E7" s="16">
        <v>5</v>
      </c>
      <c r="F7" s="16">
        <v>6</v>
      </c>
      <c r="G7" s="16">
        <v>7</v>
      </c>
      <c r="H7" s="16">
        <v>8</v>
      </c>
      <c r="I7" s="16">
        <v>9</v>
      </c>
      <c r="J7" s="16">
        <v>10</v>
      </c>
      <c r="K7" s="16">
        <v>11</v>
      </c>
    </row>
    <row r="8" ht="22.5" customHeight="1" spans="1:11">
      <c r="A8" s="17"/>
      <c r="B8" s="17"/>
      <c r="C8" s="17"/>
      <c r="D8" s="17"/>
      <c r="E8" s="17"/>
      <c r="F8" s="17"/>
      <c r="G8" s="17"/>
      <c r="H8" s="18"/>
      <c r="I8" s="18"/>
      <c r="J8" s="18"/>
      <c r="K8" s="18"/>
    </row>
    <row r="9" ht="22.5" customHeight="1" spans="1:11">
      <c r="A9" s="17" t="s">
        <v>719</v>
      </c>
      <c r="B9" s="17" t="s">
        <v>719</v>
      </c>
      <c r="C9" s="17" t="s">
        <v>719</v>
      </c>
      <c r="D9" s="17"/>
      <c r="E9" s="17"/>
      <c r="F9" s="17"/>
      <c r="G9" s="17"/>
      <c r="H9" s="18"/>
      <c r="I9" s="18"/>
      <c r="J9" s="18"/>
      <c r="K9" s="18"/>
    </row>
    <row r="10" ht="22.5" customHeight="1" spans="1:11">
      <c r="A10" s="19" t="s">
        <v>57</v>
      </c>
      <c r="B10" s="19"/>
      <c r="C10" s="19"/>
      <c r="D10" s="19"/>
      <c r="E10" s="19"/>
      <c r="F10" s="19"/>
      <c r="G10" s="19"/>
      <c r="H10" s="18"/>
      <c r="I10" s="18"/>
      <c r="J10" s="18"/>
      <c r="K10" s="18"/>
    </row>
    <row r="11" ht="18" customHeight="1" spans="1:4">
      <c r="A11" s="20" t="s">
        <v>724</v>
      </c>
      <c r="B11" s="20"/>
      <c r="C11" s="20"/>
      <c r="D11" s="20"/>
    </row>
  </sheetData>
  <mergeCells count="13">
    <mergeCell ref="A3:K3"/>
    <mergeCell ref="A4:J4"/>
    <mergeCell ref="I5:K5"/>
    <mergeCell ref="A10:G10"/>
    <mergeCell ref="A11:D11"/>
    <mergeCell ref="A5:A6"/>
    <mergeCell ref="B5:B6"/>
    <mergeCell ref="C5:C6"/>
    <mergeCell ref="D5:D6"/>
    <mergeCell ref="E5:E6"/>
    <mergeCell ref="F5:F6"/>
    <mergeCell ref="G5:G6"/>
    <mergeCell ref="H5:H6"/>
  </mergeCells>
  <printOptions horizontalCentered="1"/>
  <pageMargins left="0.39" right="0.39" top="0.58" bottom="0.58" header="0.5" footer="0.5"/>
  <pageSetup paperSize="9" scale="7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showGridLines="0" showZeros="0" tabSelected="1" zoomScale="115" zoomScaleNormal="115" workbookViewId="0">
      <pane ySplit="1" topLeftCell="A2" activePane="bottomLeft" state="frozen"/>
      <selection/>
      <selection pane="bottomLeft" activeCell="A3" sqref="A3:G3"/>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customHeight="1" spans="1:7">
      <c r="A1" s="1"/>
      <c r="B1" s="1"/>
      <c r="C1" s="1"/>
      <c r="D1" s="1"/>
      <c r="E1" s="1"/>
      <c r="F1" s="1"/>
      <c r="G1" s="1"/>
    </row>
    <row r="2" ht="15" customHeight="1" spans="1:7">
      <c r="A2" s="2"/>
      <c r="B2" s="2"/>
      <c r="C2" s="2"/>
      <c r="D2" s="2"/>
      <c r="E2" s="2"/>
      <c r="F2" s="2"/>
      <c r="G2" s="3" t="s">
        <v>725</v>
      </c>
    </row>
    <row r="3" ht="45" customHeight="1" spans="1:7">
      <c r="A3" s="4" t="s">
        <v>726</v>
      </c>
      <c r="B3" s="4"/>
      <c r="C3" s="4"/>
      <c r="D3" s="4"/>
      <c r="E3" s="4"/>
      <c r="F3" s="4"/>
      <c r="G3" s="4"/>
    </row>
    <row r="4" ht="15" customHeight="1" spans="1:7">
      <c r="A4" s="5" t="str">
        <f>"单位名称："&amp;"楚雄彝族自治州机关事务管理局"</f>
        <v>单位名称：楚雄彝族自治州机关事务管理局</v>
      </c>
      <c r="B4" s="5"/>
      <c r="C4" s="2"/>
      <c r="D4" s="2"/>
      <c r="E4" s="2"/>
      <c r="F4" s="2"/>
      <c r="G4" s="3" t="s">
        <v>54</v>
      </c>
    </row>
    <row r="5" ht="45" customHeight="1" spans="1:7">
      <c r="A5" s="6" t="s">
        <v>192</v>
      </c>
      <c r="B5" s="6" t="s">
        <v>287</v>
      </c>
      <c r="C5" s="6" t="s">
        <v>194</v>
      </c>
      <c r="D5" s="6" t="s">
        <v>727</v>
      </c>
      <c r="E5" s="6" t="s">
        <v>60</v>
      </c>
      <c r="F5" s="6"/>
      <c r="G5" s="6"/>
    </row>
    <row r="6" ht="45" customHeight="1" spans="1:7">
      <c r="A6" s="6"/>
      <c r="B6" s="6"/>
      <c r="C6" s="6"/>
      <c r="D6" s="6"/>
      <c r="E6" s="6" t="s">
        <v>728</v>
      </c>
      <c r="F6" s="6" t="s">
        <v>729</v>
      </c>
      <c r="G6" s="6" t="s">
        <v>730</v>
      </c>
    </row>
    <row r="7" ht="15" customHeight="1" spans="1:7">
      <c r="A7" s="7">
        <v>1</v>
      </c>
      <c r="B7" s="7">
        <v>2</v>
      </c>
      <c r="C7" s="7">
        <v>3</v>
      </c>
      <c r="D7" s="7">
        <v>4</v>
      </c>
      <c r="E7" s="7">
        <v>5</v>
      </c>
      <c r="F7" s="7">
        <v>6</v>
      </c>
      <c r="G7" s="7">
        <v>7</v>
      </c>
    </row>
    <row r="8" ht="22.5" customHeight="1" spans="1:7">
      <c r="A8" s="8" t="s">
        <v>71</v>
      </c>
      <c r="B8" s="8"/>
      <c r="C8" s="8"/>
      <c r="D8" s="8"/>
      <c r="E8" s="9">
        <v>23771000</v>
      </c>
      <c r="F8" s="9">
        <v>22334000</v>
      </c>
      <c r="G8" s="9">
        <v>22328000</v>
      </c>
    </row>
    <row r="9" ht="22.5" customHeight="1" spans="1:7">
      <c r="A9" s="10" t="s">
        <v>71</v>
      </c>
      <c r="B9" s="8"/>
      <c r="C9" s="8"/>
      <c r="D9" s="8"/>
      <c r="E9" s="9">
        <v>23771000</v>
      </c>
      <c r="F9" s="9">
        <v>22334000</v>
      </c>
      <c r="G9" s="9">
        <v>22328000</v>
      </c>
    </row>
    <row r="10" ht="22.5" customHeight="1" spans="1:7">
      <c r="A10" s="8"/>
      <c r="B10" s="8" t="s">
        <v>293</v>
      </c>
      <c r="C10" s="8" t="s">
        <v>316</v>
      </c>
      <c r="D10" s="8" t="s">
        <v>731</v>
      </c>
      <c r="E10" s="9">
        <v>1200000</v>
      </c>
      <c r="F10" s="9">
        <v>1200000</v>
      </c>
      <c r="G10" s="9">
        <v>1200000</v>
      </c>
    </row>
    <row r="11" ht="22.5" customHeight="1" spans="1:7">
      <c r="A11" s="8"/>
      <c r="B11" s="8" t="s">
        <v>298</v>
      </c>
      <c r="C11" s="8" t="s">
        <v>297</v>
      </c>
      <c r="D11" s="8" t="s">
        <v>731</v>
      </c>
      <c r="E11" s="9">
        <v>4745000</v>
      </c>
      <c r="F11" s="9">
        <v>4745000</v>
      </c>
      <c r="G11" s="9">
        <v>4745000</v>
      </c>
    </row>
    <row r="12" ht="22.5" customHeight="1" spans="1:7">
      <c r="A12" s="8"/>
      <c r="B12" s="8" t="s">
        <v>293</v>
      </c>
      <c r="C12" s="8" t="s">
        <v>292</v>
      </c>
      <c r="D12" s="8" t="s">
        <v>731</v>
      </c>
      <c r="E12" s="9">
        <v>5500000</v>
      </c>
      <c r="F12" s="9">
        <v>4000000</v>
      </c>
      <c r="G12" s="9">
        <v>4000000</v>
      </c>
    </row>
    <row r="13" ht="22.5" customHeight="1" spans="1:7">
      <c r="A13" s="8"/>
      <c r="B13" s="8" t="s">
        <v>309</v>
      </c>
      <c r="C13" s="8" t="s">
        <v>308</v>
      </c>
      <c r="D13" s="8" t="s">
        <v>731</v>
      </c>
      <c r="E13" s="9">
        <v>2500000</v>
      </c>
      <c r="F13" s="9">
        <v>2500000</v>
      </c>
      <c r="G13" s="9">
        <v>2500000</v>
      </c>
    </row>
    <row r="14" ht="22.5" customHeight="1" spans="1:7">
      <c r="A14" s="8"/>
      <c r="B14" s="8" t="s">
        <v>312</v>
      </c>
      <c r="C14" s="8" t="s">
        <v>311</v>
      </c>
      <c r="D14" s="8" t="s">
        <v>731</v>
      </c>
      <c r="E14" s="9">
        <v>6000</v>
      </c>
      <c r="F14" s="9">
        <v>6000</v>
      </c>
      <c r="G14" s="9"/>
    </row>
    <row r="15" ht="27" customHeight="1" spans="1:7">
      <c r="A15" s="8"/>
      <c r="B15" s="8" t="s">
        <v>298</v>
      </c>
      <c r="C15" s="8" t="s">
        <v>306</v>
      </c>
      <c r="D15" s="8" t="s">
        <v>731</v>
      </c>
      <c r="E15" s="9">
        <v>2000000</v>
      </c>
      <c r="F15" s="9">
        <v>2000000</v>
      </c>
      <c r="G15" s="9">
        <v>2000000</v>
      </c>
    </row>
    <row r="16" ht="22.5" customHeight="1" spans="1:7">
      <c r="A16" s="8"/>
      <c r="B16" s="8" t="s">
        <v>293</v>
      </c>
      <c r="C16" s="8" t="s">
        <v>318</v>
      </c>
      <c r="D16" s="8" t="s">
        <v>731</v>
      </c>
      <c r="E16" s="9">
        <v>26500</v>
      </c>
      <c r="F16" s="9"/>
      <c r="G16" s="9"/>
    </row>
    <row r="17" ht="22.5" customHeight="1" spans="1:7">
      <c r="A17" s="8"/>
      <c r="B17" s="8" t="s">
        <v>309</v>
      </c>
      <c r="C17" s="8" t="s">
        <v>314</v>
      </c>
      <c r="D17" s="8" t="s">
        <v>731</v>
      </c>
      <c r="E17" s="9">
        <v>7500000</v>
      </c>
      <c r="F17" s="9">
        <v>7500000</v>
      </c>
      <c r="G17" s="9">
        <v>7500000</v>
      </c>
    </row>
    <row r="18" ht="22.5" customHeight="1" spans="1:7">
      <c r="A18" s="8"/>
      <c r="B18" s="8" t="s">
        <v>293</v>
      </c>
      <c r="C18" s="8" t="s">
        <v>302</v>
      </c>
      <c r="D18" s="8" t="s">
        <v>731</v>
      </c>
      <c r="E18" s="9">
        <v>293500</v>
      </c>
      <c r="F18" s="9">
        <v>383000</v>
      </c>
      <c r="G18" s="9">
        <v>383000</v>
      </c>
    </row>
    <row r="19" ht="22.5" customHeight="1" spans="1:7">
      <c r="A19" s="11" t="s">
        <v>57</v>
      </c>
      <c r="B19" s="11"/>
      <c r="C19" s="11"/>
      <c r="D19" s="11"/>
      <c r="E19" s="9">
        <v>23771000</v>
      </c>
      <c r="F19" s="9">
        <v>22334000</v>
      </c>
      <c r="G19" s="9">
        <v>22328000</v>
      </c>
    </row>
  </sheetData>
  <mergeCells count="8">
    <mergeCell ref="A3:G3"/>
    <mergeCell ref="A4:B4"/>
    <mergeCell ref="E5:G5"/>
    <mergeCell ref="A19:D19"/>
    <mergeCell ref="A5:A6"/>
    <mergeCell ref="B5:B6"/>
    <mergeCell ref="C5:C6"/>
    <mergeCell ref="D5:D6"/>
  </mergeCells>
  <pageMargins left="0.19" right="0.19" top="0.19" bottom="0.2" header="0.19" footer="0.19"/>
  <pageSetup paperSize="1" scale="6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1"/>
  <sheetViews>
    <sheetView showZeros="0" workbookViewId="0">
      <pane ySplit="1" topLeftCell="A4" activePane="bottomLeft" state="frozen"/>
      <selection/>
      <selection pane="bottomLeft" activeCell="A11" sqref="A11:B11"/>
    </sheetView>
  </sheetViews>
  <sheetFormatPr defaultColWidth="9" defaultRowHeight="13.5" customHeight="1"/>
  <cols>
    <col min="1" max="1" width="17.8416666666667" customWidth="1"/>
    <col min="2" max="2" width="30.1416666666667" customWidth="1"/>
    <col min="3" max="20" width="15.4166666666667" customWidth="1"/>
  </cols>
  <sheetData>
    <row r="1" customHeight="1" spans="1:20">
      <c r="A1" s="1"/>
      <c r="B1" s="1"/>
      <c r="C1" s="1"/>
      <c r="D1" s="1"/>
      <c r="E1" s="1"/>
      <c r="F1" s="1"/>
      <c r="G1" s="1"/>
      <c r="H1" s="1"/>
      <c r="I1" s="1"/>
      <c r="J1" s="1"/>
      <c r="K1" s="1"/>
      <c r="L1" s="1"/>
      <c r="M1" s="1"/>
      <c r="N1" s="1"/>
      <c r="O1" s="1"/>
      <c r="P1" s="1"/>
      <c r="Q1" s="1"/>
      <c r="R1" s="1"/>
      <c r="S1" s="1"/>
      <c r="T1" s="1"/>
    </row>
    <row r="2" ht="15.85" customHeight="1" spans="1:20">
      <c r="A2" s="73"/>
      <c r="B2" s="73"/>
      <c r="C2" s="73"/>
      <c r="D2" s="73"/>
      <c r="E2" s="73"/>
      <c r="F2" s="73"/>
      <c r="G2" s="73"/>
      <c r="H2" s="73"/>
      <c r="I2" s="73"/>
      <c r="J2" s="73"/>
      <c r="K2" s="73"/>
      <c r="L2" s="73"/>
      <c r="M2" s="73"/>
      <c r="N2" s="73"/>
      <c r="O2" s="73"/>
      <c r="P2" s="73"/>
      <c r="Q2" s="73"/>
      <c r="R2" s="73"/>
      <c r="S2" s="73"/>
      <c r="T2" s="30" t="s">
        <v>53</v>
      </c>
    </row>
    <row r="3" ht="30.75" customHeight="1" spans="1:20">
      <c r="A3" s="27" t="str">
        <f>"2025"&amp;"年部门收入预算表"</f>
        <v>2025年部门收入预算表</v>
      </c>
      <c r="B3" s="27"/>
      <c r="C3" s="27"/>
      <c r="D3" s="27"/>
      <c r="E3" s="27"/>
      <c r="F3" s="27"/>
      <c r="G3" s="27"/>
      <c r="H3" s="27"/>
      <c r="I3" s="27"/>
      <c r="J3" s="27"/>
      <c r="K3" s="27"/>
      <c r="L3" s="27"/>
      <c r="M3" s="27"/>
      <c r="N3" s="27"/>
      <c r="O3" s="27"/>
      <c r="P3" s="27"/>
      <c r="Q3" s="27"/>
      <c r="R3" s="27"/>
      <c r="S3" s="27"/>
      <c r="T3" s="27"/>
    </row>
    <row r="4" customHeight="1" spans="1:20">
      <c r="A4" s="26" t="str">
        <f>"单位名称："&amp;"楚雄彝族自治州机关事务管理局"</f>
        <v>单位名称：楚雄彝族自治州机关事务管理局</v>
      </c>
      <c r="B4" s="26"/>
      <c r="C4" s="30" t="s">
        <v>54</v>
      </c>
      <c r="D4" s="30"/>
      <c r="E4" s="30"/>
      <c r="F4" s="30"/>
      <c r="G4" s="30"/>
      <c r="H4" s="30"/>
      <c r="I4" s="30"/>
      <c r="J4" s="30"/>
      <c r="K4" s="30"/>
      <c r="L4" s="30"/>
      <c r="M4" s="30"/>
      <c r="N4" s="30"/>
      <c r="O4" s="30"/>
      <c r="P4" s="30"/>
      <c r="Q4" s="30"/>
      <c r="R4" s="30"/>
      <c r="S4" s="30"/>
      <c r="T4" s="30"/>
    </row>
    <row r="5" customHeight="1" spans="1:20">
      <c r="A5" s="19" t="s">
        <v>55</v>
      </c>
      <c r="B5" s="19" t="s">
        <v>56</v>
      </c>
      <c r="C5" s="19" t="s">
        <v>57</v>
      </c>
      <c r="D5" s="19" t="s">
        <v>58</v>
      </c>
      <c r="E5" s="19"/>
      <c r="F5" s="19"/>
      <c r="G5" s="19"/>
      <c r="H5" s="19"/>
      <c r="I5" s="19"/>
      <c r="J5" s="19"/>
      <c r="K5" s="19"/>
      <c r="L5" s="19"/>
      <c r="M5" s="19"/>
      <c r="N5" s="19"/>
      <c r="O5" s="19" t="s">
        <v>49</v>
      </c>
      <c r="P5" s="19"/>
      <c r="Q5" s="19"/>
      <c r="R5" s="19"/>
      <c r="S5" s="19"/>
      <c r="T5" s="19"/>
    </row>
    <row r="6" customHeight="1" spans="1:20">
      <c r="A6" s="19"/>
      <c r="B6" s="19"/>
      <c r="C6" s="19"/>
      <c r="D6" s="19" t="s">
        <v>59</v>
      </c>
      <c r="E6" s="19" t="s">
        <v>60</v>
      </c>
      <c r="F6" s="19" t="s">
        <v>61</v>
      </c>
      <c r="G6" s="19" t="s">
        <v>62</v>
      </c>
      <c r="H6" s="19" t="s">
        <v>63</v>
      </c>
      <c r="I6" s="19" t="s">
        <v>64</v>
      </c>
      <c r="J6" s="19"/>
      <c r="K6" s="19"/>
      <c r="L6" s="19"/>
      <c r="M6" s="19"/>
      <c r="N6" s="19"/>
      <c r="O6" s="19" t="s">
        <v>59</v>
      </c>
      <c r="P6" s="19" t="s">
        <v>60</v>
      </c>
      <c r="Q6" s="19" t="s">
        <v>61</v>
      </c>
      <c r="R6" s="19" t="s">
        <v>62</v>
      </c>
      <c r="S6" s="19" t="s">
        <v>63</v>
      </c>
      <c r="T6" s="19" t="s">
        <v>64</v>
      </c>
    </row>
    <row r="7" ht="26.25" customHeight="1" spans="1:20">
      <c r="A7" s="19"/>
      <c r="B7" s="19"/>
      <c r="C7" s="19"/>
      <c r="D7" s="19"/>
      <c r="E7" s="19"/>
      <c r="F7" s="19"/>
      <c r="G7" s="19"/>
      <c r="H7" s="19"/>
      <c r="I7" s="19" t="s">
        <v>59</v>
      </c>
      <c r="J7" s="19" t="s">
        <v>65</v>
      </c>
      <c r="K7" s="19" t="s">
        <v>66</v>
      </c>
      <c r="L7" s="19" t="s">
        <v>67</v>
      </c>
      <c r="M7" s="19" t="s">
        <v>68</v>
      </c>
      <c r="N7" s="19" t="s">
        <v>69</v>
      </c>
      <c r="O7" s="19"/>
      <c r="P7" s="19"/>
      <c r="Q7" s="19"/>
      <c r="R7" s="19"/>
      <c r="S7" s="19"/>
      <c r="T7" s="19"/>
    </row>
    <row r="8" ht="31.6" customHeight="1" spans="1:20">
      <c r="A8" s="63">
        <v>1</v>
      </c>
      <c r="B8" s="63">
        <v>2</v>
      </c>
      <c r="C8" s="63">
        <v>3</v>
      </c>
      <c r="D8" s="63">
        <v>4</v>
      </c>
      <c r="E8" s="63">
        <v>5</v>
      </c>
      <c r="F8" s="63">
        <v>6</v>
      </c>
      <c r="G8" s="63">
        <v>7</v>
      </c>
      <c r="H8" s="63">
        <v>8</v>
      </c>
      <c r="I8" s="63">
        <v>9</v>
      </c>
      <c r="J8" s="63">
        <v>10</v>
      </c>
      <c r="K8" s="63">
        <v>11</v>
      </c>
      <c r="L8" s="63">
        <v>12</v>
      </c>
      <c r="M8" s="63">
        <v>13</v>
      </c>
      <c r="N8" s="63">
        <v>14</v>
      </c>
      <c r="O8" s="63">
        <v>15</v>
      </c>
      <c r="P8" s="63">
        <v>16</v>
      </c>
      <c r="Q8" s="63">
        <v>17</v>
      </c>
      <c r="R8" s="63">
        <v>18</v>
      </c>
      <c r="S8" s="63">
        <v>19</v>
      </c>
      <c r="T8" s="63">
        <v>20</v>
      </c>
    </row>
    <row r="9" ht="31.6" customHeight="1" spans="1:20">
      <c r="A9" s="17" t="s">
        <v>70</v>
      </c>
      <c r="B9" s="17" t="s">
        <v>71</v>
      </c>
      <c r="C9" s="18">
        <v>35732103.03</v>
      </c>
      <c r="D9" s="18">
        <v>35732103.03</v>
      </c>
      <c r="E9" s="18">
        <v>35732103.03</v>
      </c>
      <c r="F9" s="18"/>
      <c r="G9" s="18"/>
      <c r="H9" s="18"/>
      <c r="I9" s="18"/>
      <c r="J9" s="18"/>
      <c r="K9" s="18"/>
      <c r="L9" s="18"/>
      <c r="M9" s="18"/>
      <c r="N9" s="18"/>
      <c r="O9" s="18"/>
      <c r="P9" s="18"/>
      <c r="Q9" s="18"/>
      <c r="R9" s="18"/>
      <c r="S9" s="18"/>
      <c r="T9" s="18"/>
    </row>
    <row r="10" ht="31.6" customHeight="1" spans="1:20">
      <c r="A10" s="65" t="s">
        <v>72</v>
      </c>
      <c r="B10" s="65" t="s">
        <v>71</v>
      </c>
      <c r="C10" s="18">
        <v>35732103.03</v>
      </c>
      <c r="D10" s="18">
        <v>35732103.03</v>
      </c>
      <c r="E10" s="18">
        <v>35732103.03</v>
      </c>
      <c r="F10" s="18"/>
      <c r="G10" s="18"/>
      <c r="H10" s="18"/>
      <c r="I10" s="18"/>
      <c r="J10" s="18"/>
      <c r="K10" s="18"/>
      <c r="L10" s="18"/>
      <c r="M10" s="18"/>
      <c r="N10" s="18"/>
      <c r="O10" s="18"/>
      <c r="P10" s="18"/>
      <c r="Q10" s="18"/>
      <c r="R10" s="18"/>
      <c r="S10" s="18"/>
      <c r="T10" s="18"/>
    </row>
    <row r="11" ht="31.6" customHeight="1" spans="1:20">
      <c r="A11" s="98" t="s">
        <v>57</v>
      </c>
      <c r="B11" s="98"/>
      <c r="C11" s="18">
        <v>35732103.03</v>
      </c>
      <c r="D11" s="18">
        <v>35732103.03</v>
      </c>
      <c r="E11" s="18">
        <v>35732103.03</v>
      </c>
      <c r="F11" s="18"/>
      <c r="G11" s="18"/>
      <c r="H11" s="18"/>
      <c r="I11" s="18"/>
      <c r="J11" s="18"/>
      <c r="K11" s="18"/>
      <c r="L11" s="18"/>
      <c r="M11" s="18"/>
      <c r="N11" s="18"/>
      <c r="O11" s="18"/>
      <c r="P11" s="18"/>
      <c r="Q11" s="18"/>
      <c r="R11" s="18"/>
      <c r="S11" s="18"/>
      <c r="T11" s="18"/>
    </row>
  </sheetData>
  <mergeCells count="21">
    <mergeCell ref="A3:T3"/>
    <mergeCell ref="A4:B4"/>
    <mergeCell ref="C4:T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workbookViewId="0">
      <pane ySplit="1" topLeftCell="A11" activePane="bottomLeft" state="frozen"/>
      <selection/>
      <selection pane="bottomLeft" activeCell="C15" sqref="C15"/>
    </sheetView>
  </sheetViews>
  <sheetFormatPr defaultColWidth="9" defaultRowHeight="13.5" customHeight="1"/>
  <cols>
    <col min="1" max="1" width="17.425" customWidth="1"/>
    <col min="2" max="2" width="32" customWidth="1"/>
    <col min="3" max="3" width="28.575" customWidth="1"/>
    <col min="4" max="15" width="18.4166666666667" customWidth="1"/>
  </cols>
  <sheetData>
    <row r="1" customHeight="1" spans="1:15">
      <c r="A1" s="1"/>
      <c r="B1" s="1"/>
      <c r="C1" s="1"/>
      <c r="D1" s="1"/>
      <c r="E1" s="1"/>
      <c r="F1" s="1"/>
      <c r="G1" s="1"/>
      <c r="H1" s="1"/>
      <c r="I1" s="1"/>
      <c r="J1" s="1"/>
      <c r="K1" s="1"/>
      <c r="L1" s="1"/>
      <c r="M1" s="1"/>
      <c r="N1" s="1"/>
      <c r="O1" s="1"/>
    </row>
    <row r="2" ht="17.5" customHeight="1" spans="1:15">
      <c r="A2" s="88"/>
      <c r="B2" s="88"/>
      <c r="C2" s="88"/>
      <c r="D2" s="88"/>
      <c r="E2" s="88"/>
      <c r="F2" s="88"/>
      <c r="G2" s="88"/>
      <c r="H2" s="88"/>
      <c r="I2" s="88"/>
      <c r="J2" s="88"/>
      <c r="K2" s="88"/>
      <c r="L2" s="88"/>
      <c r="M2" s="88"/>
      <c r="N2" s="88"/>
      <c r="O2" s="3" t="s">
        <v>73</v>
      </c>
    </row>
    <row r="3" ht="30.75" customHeight="1" spans="1:15">
      <c r="A3" s="89" t="str">
        <f>"2025"&amp;"年部门支出预算表"</f>
        <v>2025年部门支出预算表</v>
      </c>
      <c r="B3" s="89"/>
      <c r="C3" s="89"/>
      <c r="D3" s="89"/>
      <c r="E3" s="89"/>
      <c r="F3" s="89"/>
      <c r="G3" s="89"/>
      <c r="H3" s="89"/>
      <c r="I3" s="89"/>
      <c r="J3" s="89"/>
      <c r="K3" s="89"/>
      <c r="L3" s="89"/>
      <c r="M3" s="89"/>
      <c r="N3" s="89"/>
      <c r="O3" s="89"/>
    </row>
    <row r="4" customHeight="1" spans="1:15">
      <c r="A4" s="5" t="str">
        <f>"单位名称："&amp;"楚雄彝族自治州机关事务管理局"</f>
        <v>单位名称：楚雄彝族自治州机关事务管理局</v>
      </c>
      <c r="B4" s="5"/>
      <c r="C4" s="3" t="s">
        <v>54</v>
      </c>
      <c r="D4" s="3"/>
      <c r="E4" s="3"/>
      <c r="F4" s="3"/>
      <c r="G4" s="3"/>
      <c r="H4" s="3"/>
      <c r="I4" s="3"/>
      <c r="J4" s="3"/>
      <c r="K4" s="3"/>
      <c r="L4" s="3"/>
      <c r="M4" s="3"/>
      <c r="N4" s="3"/>
      <c r="O4" s="3"/>
    </row>
    <row r="5" customHeight="1" spans="1:15">
      <c r="A5" s="11" t="s">
        <v>74</v>
      </c>
      <c r="B5" s="11" t="s">
        <v>75</v>
      </c>
      <c r="C5" s="11" t="s">
        <v>57</v>
      </c>
      <c r="D5" s="11" t="s">
        <v>60</v>
      </c>
      <c r="E5" s="11"/>
      <c r="F5" s="11"/>
      <c r="G5" s="11" t="s">
        <v>61</v>
      </c>
      <c r="H5" s="11" t="s">
        <v>62</v>
      </c>
      <c r="I5" s="11" t="s">
        <v>76</v>
      </c>
      <c r="J5" s="11" t="s">
        <v>64</v>
      </c>
      <c r="K5" s="11"/>
      <c r="L5" s="11"/>
      <c r="M5" s="11"/>
      <c r="N5" s="11"/>
      <c r="O5" s="11"/>
    </row>
    <row r="6" ht="27.75" customHeight="1" spans="1:15">
      <c r="A6" s="11"/>
      <c r="B6" s="11"/>
      <c r="C6" s="11"/>
      <c r="D6" s="11" t="s">
        <v>59</v>
      </c>
      <c r="E6" s="11" t="s">
        <v>77</v>
      </c>
      <c r="F6" s="11" t="s">
        <v>78</v>
      </c>
      <c r="G6" s="11"/>
      <c r="H6" s="11"/>
      <c r="I6" s="11"/>
      <c r="J6" s="11" t="s">
        <v>59</v>
      </c>
      <c r="K6" s="11" t="s">
        <v>79</v>
      </c>
      <c r="L6" s="11" t="s">
        <v>80</v>
      </c>
      <c r="M6" s="11" t="s">
        <v>81</v>
      </c>
      <c r="N6" s="11" t="s">
        <v>82</v>
      </c>
      <c r="O6" s="11" t="s">
        <v>83</v>
      </c>
    </row>
    <row r="7" ht="20.35" customHeight="1" spans="1:15">
      <c r="A7" s="90" t="s">
        <v>84</v>
      </c>
      <c r="B7" s="90" t="s">
        <v>85</v>
      </c>
      <c r="C7" s="90" t="s">
        <v>86</v>
      </c>
      <c r="D7" s="91" t="s">
        <v>87</v>
      </c>
      <c r="E7" s="91" t="s">
        <v>88</v>
      </c>
      <c r="F7" s="91" t="s">
        <v>89</v>
      </c>
      <c r="G7" s="91" t="s">
        <v>90</v>
      </c>
      <c r="H7" s="91" t="s">
        <v>91</v>
      </c>
      <c r="I7" s="91" t="s">
        <v>92</v>
      </c>
      <c r="J7" s="91" t="s">
        <v>93</v>
      </c>
      <c r="K7" s="91" t="s">
        <v>94</v>
      </c>
      <c r="L7" s="91" t="s">
        <v>95</v>
      </c>
      <c r="M7" s="91" t="s">
        <v>96</v>
      </c>
      <c r="N7" s="90" t="s">
        <v>97</v>
      </c>
      <c r="O7" s="97">
        <v>15</v>
      </c>
    </row>
    <row r="8" ht="24" customHeight="1" spans="1:15">
      <c r="A8" s="8" t="s">
        <v>98</v>
      </c>
      <c r="B8" s="92" t="s">
        <v>99</v>
      </c>
      <c r="C8" s="9">
        <v>33933996.52</v>
      </c>
      <c r="D8" s="9">
        <v>33933996.52</v>
      </c>
      <c r="E8" s="9">
        <v>10168996.52</v>
      </c>
      <c r="F8" s="9">
        <v>23765000</v>
      </c>
      <c r="G8" s="9"/>
      <c r="H8" s="9"/>
      <c r="I8" s="9"/>
      <c r="J8" s="9"/>
      <c r="K8" s="9"/>
      <c r="L8" s="9"/>
      <c r="M8" s="9"/>
      <c r="N8" s="9"/>
      <c r="O8" s="9"/>
    </row>
    <row r="9" ht="24" customHeight="1" spans="1:15">
      <c r="A9" s="10" t="s">
        <v>100</v>
      </c>
      <c r="B9" s="93" t="s">
        <v>101</v>
      </c>
      <c r="C9" s="9">
        <v>33933996.52</v>
      </c>
      <c r="D9" s="9">
        <v>33933996.52</v>
      </c>
      <c r="E9" s="9">
        <v>10168996.52</v>
      </c>
      <c r="F9" s="9">
        <v>23765000</v>
      </c>
      <c r="G9" s="9"/>
      <c r="H9" s="9"/>
      <c r="I9" s="9"/>
      <c r="J9" s="9"/>
      <c r="K9" s="9"/>
      <c r="L9" s="9"/>
      <c r="M9" s="9"/>
      <c r="N9" s="9"/>
      <c r="O9" s="9"/>
    </row>
    <row r="10" ht="24" customHeight="1" spans="1:15">
      <c r="A10" s="94" t="s">
        <v>102</v>
      </c>
      <c r="B10" s="95" t="s">
        <v>103</v>
      </c>
      <c r="C10" s="9">
        <v>7188996.52</v>
      </c>
      <c r="D10" s="9">
        <v>7188996.52</v>
      </c>
      <c r="E10" s="9">
        <v>7188996.52</v>
      </c>
      <c r="F10" s="9"/>
      <c r="G10" s="9"/>
      <c r="H10" s="9"/>
      <c r="I10" s="9"/>
      <c r="J10" s="9"/>
      <c r="K10" s="9"/>
      <c r="L10" s="9"/>
      <c r="M10" s="9"/>
      <c r="N10" s="9"/>
      <c r="O10" s="9"/>
    </row>
    <row r="11" ht="24" customHeight="1" spans="1:15">
      <c r="A11" s="94" t="s">
        <v>104</v>
      </c>
      <c r="B11" s="95" t="s">
        <v>105</v>
      </c>
      <c r="C11" s="9">
        <v>26745000</v>
      </c>
      <c r="D11" s="9">
        <v>26745000</v>
      </c>
      <c r="E11" s="9">
        <v>2980000</v>
      </c>
      <c r="F11" s="9">
        <v>23765000</v>
      </c>
      <c r="G11" s="9"/>
      <c r="H11" s="9"/>
      <c r="I11" s="9"/>
      <c r="J11" s="9"/>
      <c r="K11" s="9"/>
      <c r="L11" s="9"/>
      <c r="M11" s="9"/>
      <c r="N11" s="9"/>
      <c r="O11" s="9"/>
    </row>
    <row r="12" ht="24" customHeight="1" spans="1:15">
      <c r="A12" s="8" t="s">
        <v>106</v>
      </c>
      <c r="B12" s="92" t="s">
        <v>107</v>
      </c>
      <c r="C12" s="9">
        <v>1080844.95</v>
      </c>
      <c r="D12" s="9">
        <v>1080844.95</v>
      </c>
      <c r="E12" s="9">
        <v>1074844.95</v>
      </c>
      <c r="F12" s="9">
        <v>6000</v>
      </c>
      <c r="G12" s="9"/>
      <c r="H12" s="9"/>
      <c r="I12" s="9"/>
      <c r="J12" s="9"/>
      <c r="K12" s="9"/>
      <c r="L12" s="9"/>
      <c r="M12" s="9"/>
      <c r="N12" s="9"/>
      <c r="O12" s="9"/>
    </row>
    <row r="13" ht="24" customHeight="1" spans="1:15">
      <c r="A13" s="10" t="s">
        <v>108</v>
      </c>
      <c r="B13" s="93" t="s">
        <v>109</v>
      </c>
      <c r="C13" s="9">
        <v>1072289.55</v>
      </c>
      <c r="D13" s="9">
        <v>1072289.55</v>
      </c>
      <c r="E13" s="9">
        <v>1066289.55</v>
      </c>
      <c r="F13" s="9">
        <v>6000</v>
      </c>
      <c r="G13" s="9"/>
      <c r="H13" s="9"/>
      <c r="I13" s="9"/>
      <c r="J13" s="9"/>
      <c r="K13" s="9"/>
      <c r="L13" s="9"/>
      <c r="M13" s="9"/>
      <c r="N13" s="9"/>
      <c r="O13" s="9"/>
    </row>
    <row r="14" ht="24" customHeight="1" spans="1:15">
      <c r="A14" s="94" t="s">
        <v>110</v>
      </c>
      <c r="B14" s="95" t="s">
        <v>111</v>
      </c>
      <c r="C14" s="9">
        <v>615915</v>
      </c>
      <c r="D14" s="9">
        <v>615915</v>
      </c>
      <c r="E14" s="9">
        <v>609915</v>
      </c>
      <c r="F14" s="9">
        <v>6000</v>
      </c>
      <c r="G14" s="9"/>
      <c r="H14" s="9"/>
      <c r="I14" s="9"/>
      <c r="J14" s="9"/>
      <c r="K14" s="9"/>
      <c r="L14" s="9"/>
      <c r="M14" s="9"/>
      <c r="N14" s="9"/>
      <c r="O14" s="9"/>
    </row>
    <row r="15" ht="24" customHeight="1" spans="1:15">
      <c r="A15" s="94" t="s">
        <v>112</v>
      </c>
      <c r="B15" s="95" t="s">
        <v>113</v>
      </c>
      <c r="C15" s="9">
        <v>456374.55</v>
      </c>
      <c r="D15" s="9">
        <v>456374.55</v>
      </c>
      <c r="E15" s="9">
        <v>456374.55</v>
      </c>
      <c r="F15" s="9"/>
      <c r="G15" s="9"/>
      <c r="H15" s="9"/>
      <c r="I15" s="9"/>
      <c r="J15" s="9"/>
      <c r="K15" s="9"/>
      <c r="L15" s="9"/>
      <c r="M15" s="9"/>
      <c r="N15" s="9"/>
      <c r="O15" s="9"/>
    </row>
    <row r="16" ht="24" customHeight="1" spans="1:15">
      <c r="A16" s="10" t="s">
        <v>114</v>
      </c>
      <c r="B16" s="93" t="s">
        <v>115</v>
      </c>
      <c r="C16" s="9">
        <v>8555.4</v>
      </c>
      <c r="D16" s="9">
        <v>8555.4</v>
      </c>
      <c r="E16" s="9">
        <v>8555.4</v>
      </c>
      <c r="F16" s="9"/>
      <c r="G16" s="9"/>
      <c r="H16" s="9"/>
      <c r="I16" s="9"/>
      <c r="J16" s="9"/>
      <c r="K16" s="9"/>
      <c r="L16" s="9"/>
      <c r="M16" s="9"/>
      <c r="N16" s="9"/>
      <c r="O16" s="9"/>
    </row>
    <row r="17" ht="24" customHeight="1" spans="1:15">
      <c r="A17" s="94" t="s">
        <v>116</v>
      </c>
      <c r="B17" s="95" t="s">
        <v>117</v>
      </c>
      <c r="C17" s="9">
        <v>8555.4</v>
      </c>
      <c r="D17" s="9">
        <v>8555.4</v>
      </c>
      <c r="E17" s="9">
        <v>8555.4</v>
      </c>
      <c r="F17" s="9"/>
      <c r="G17" s="9"/>
      <c r="H17" s="9"/>
      <c r="I17" s="9"/>
      <c r="J17" s="9"/>
      <c r="K17" s="9"/>
      <c r="L17" s="9"/>
      <c r="M17" s="9"/>
      <c r="N17" s="9"/>
      <c r="O17" s="9"/>
    </row>
    <row r="18" ht="24" customHeight="1" spans="1:15">
      <c r="A18" s="8" t="s">
        <v>118</v>
      </c>
      <c r="B18" s="92" t="s">
        <v>119</v>
      </c>
      <c r="C18" s="9">
        <v>336244.64</v>
      </c>
      <c r="D18" s="9">
        <v>336244.64</v>
      </c>
      <c r="E18" s="9">
        <v>336244.64</v>
      </c>
      <c r="F18" s="9"/>
      <c r="G18" s="9"/>
      <c r="H18" s="9"/>
      <c r="I18" s="9"/>
      <c r="J18" s="9"/>
      <c r="K18" s="9"/>
      <c r="L18" s="9"/>
      <c r="M18" s="9"/>
      <c r="N18" s="9"/>
      <c r="O18" s="9"/>
    </row>
    <row r="19" ht="24" customHeight="1" spans="1:15">
      <c r="A19" s="10" t="s">
        <v>120</v>
      </c>
      <c r="B19" s="93" t="s">
        <v>121</v>
      </c>
      <c r="C19" s="9">
        <v>336244.64</v>
      </c>
      <c r="D19" s="9">
        <v>336244.64</v>
      </c>
      <c r="E19" s="9">
        <v>336244.64</v>
      </c>
      <c r="F19" s="9"/>
      <c r="G19" s="9"/>
      <c r="H19" s="9"/>
      <c r="I19" s="9"/>
      <c r="J19" s="9"/>
      <c r="K19" s="9"/>
      <c r="L19" s="9"/>
      <c r="M19" s="9"/>
      <c r="N19" s="9"/>
      <c r="O19" s="9"/>
    </row>
    <row r="20" ht="24" customHeight="1" spans="1:15">
      <c r="A20" s="94" t="s">
        <v>122</v>
      </c>
      <c r="B20" s="95" t="s">
        <v>123</v>
      </c>
      <c r="C20" s="9">
        <v>150058.39</v>
      </c>
      <c r="D20" s="9">
        <v>150058.39</v>
      </c>
      <c r="E20" s="9">
        <v>150058.39</v>
      </c>
      <c r="F20" s="9"/>
      <c r="G20" s="9"/>
      <c r="H20" s="9"/>
      <c r="I20" s="9"/>
      <c r="J20" s="9"/>
      <c r="K20" s="9"/>
      <c r="L20" s="9"/>
      <c r="M20" s="9"/>
      <c r="N20" s="9"/>
      <c r="O20" s="9"/>
    </row>
    <row r="21" ht="24" customHeight="1" spans="1:15">
      <c r="A21" s="94" t="s">
        <v>124</v>
      </c>
      <c r="B21" s="95" t="s">
        <v>125</v>
      </c>
      <c r="C21" s="9"/>
      <c r="D21" s="9"/>
      <c r="E21" s="9"/>
      <c r="F21" s="9"/>
      <c r="G21" s="9"/>
      <c r="H21" s="9"/>
      <c r="I21" s="9"/>
      <c r="J21" s="9"/>
      <c r="K21" s="9"/>
      <c r="L21" s="9"/>
      <c r="M21" s="9"/>
      <c r="N21" s="9"/>
      <c r="O21" s="9"/>
    </row>
    <row r="22" ht="24" customHeight="1" spans="1:15">
      <c r="A22" s="94" t="s">
        <v>126</v>
      </c>
      <c r="B22" s="95" t="s">
        <v>127</v>
      </c>
      <c r="C22" s="9">
        <v>172186.25</v>
      </c>
      <c r="D22" s="9">
        <v>172186.25</v>
      </c>
      <c r="E22" s="9">
        <v>172186.25</v>
      </c>
      <c r="F22" s="9"/>
      <c r="G22" s="9"/>
      <c r="H22" s="9"/>
      <c r="I22" s="9"/>
      <c r="J22" s="9"/>
      <c r="K22" s="9"/>
      <c r="L22" s="9"/>
      <c r="M22" s="9"/>
      <c r="N22" s="9"/>
      <c r="O22" s="9"/>
    </row>
    <row r="23" ht="24" customHeight="1" spans="1:15">
      <c r="A23" s="94" t="s">
        <v>128</v>
      </c>
      <c r="B23" s="95" t="s">
        <v>129</v>
      </c>
      <c r="C23" s="9">
        <v>14000</v>
      </c>
      <c r="D23" s="9">
        <v>14000</v>
      </c>
      <c r="E23" s="9">
        <v>14000</v>
      </c>
      <c r="F23" s="9"/>
      <c r="G23" s="9"/>
      <c r="H23" s="9"/>
      <c r="I23" s="9"/>
      <c r="J23" s="9"/>
      <c r="K23" s="9"/>
      <c r="L23" s="9"/>
      <c r="M23" s="9"/>
      <c r="N23" s="9"/>
      <c r="O23" s="9"/>
    </row>
    <row r="24" ht="24" customHeight="1" spans="1:15">
      <c r="A24" s="8" t="s">
        <v>130</v>
      </c>
      <c r="B24" s="92" t="s">
        <v>131</v>
      </c>
      <c r="C24" s="9">
        <v>381016.92</v>
      </c>
      <c r="D24" s="9">
        <v>381016.92</v>
      </c>
      <c r="E24" s="9">
        <v>381016.92</v>
      </c>
      <c r="F24" s="9"/>
      <c r="G24" s="9"/>
      <c r="H24" s="9"/>
      <c r="I24" s="9"/>
      <c r="J24" s="9"/>
      <c r="K24" s="9"/>
      <c r="L24" s="9"/>
      <c r="M24" s="9"/>
      <c r="N24" s="9"/>
      <c r="O24" s="9"/>
    </row>
    <row r="25" ht="24" customHeight="1" spans="1:15">
      <c r="A25" s="10" t="s">
        <v>132</v>
      </c>
      <c r="B25" s="93" t="s">
        <v>133</v>
      </c>
      <c r="C25" s="9">
        <v>381016.92</v>
      </c>
      <c r="D25" s="9">
        <v>381016.92</v>
      </c>
      <c r="E25" s="9">
        <v>381016.92</v>
      </c>
      <c r="F25" s="9"/>
      <c r="G25" s="9"/>
      <c r="H25" s="9"/>
      <c r="I25" s="9"/>
      <c r="J25" s="9"/>
      <c r="K25" s="9"/>
      <c r="L25" s="9"/>
      <c r="M25" s="9"/>
      <c r="N25" s="9"/>
      <c r="O25" s="9"/>
    </row>
    <row r="26" ht="24" customHeight="1" spans="1:15">
      <c r="A26" s="94" t="s">
        <v>134</v>
      </c>
      <c r="B26" s="95" t="s">
        <v>135</v>
      </c>
      <c r="C26" s="9">
        <v>381016.92</v>
      </c>
      <c r="D26" s="9">
        <v>381016.92</v>
      </c>
      <c r="E26" s="9">
        <v>381016.92</v>
      </c>
      <c r="F26" s="9"/>
      <c r="G26" s="9"/>
      <c r="H26" s="9"/>
      <c r="I26" s="9"/>
      <c r="J26" s="9"/>
      <c r="K26" s="9"/>
      <c r="L26" s="9"/>
      <c r="M26" s="9"/>
      <c r="N26" s="9"/>
      <c r="O26" s="9"/>
    </row>
    <row r="27" ht="29.35" customHeight="1" spans="1:15">
      <c r="A27" s="96" t="s">
        <v>57</v>
      </c>
      <c r="B27" s="96"/>
      <c r="C27" s="9">
        <v>35732103.03</v>
      </c>
      <c r="D27" s="9">
        <v>35732103.03</v>
      </c>
      <c r="E27" s="9">
        <v>11961103.03</v>
      </c>
      <c r="F27" s="9">
        <v>23771000</v>
      </c>
      <c r="G27" s="9"/>
      <c r="H27" s="9"/>
      <c r="I27" s="9"/>
      <c r="J27" s="9"/>
      <c r="K27" s="9"/>
      <c r="L27" s="9"/>
      <c r="M27" s="9"/>
      <c r="N27" s="9"/>
      <c r="O27" s="9"/>
    </row>
  </sheetData>
  <mergeCells count="12">
    <mergeCell ref="A3:O3"/>
    <mergeCell ref="A4:B4"/>
    <mergeCell ref="C4:O4"/>
    <mergeCell ref="D5:F5"/>
    <mergeCell ref="J5:O5"/>
    <mergeCell ref="A27:B27"/>
    <mergeCell ref="A5:A6"/>
    <mergeCell ref="B5:B6"/>
    <mergeCell ref="C5:C6"/>
    <mergeCell ref="G5:G6"/>
    <mergeCell ref="H5:H6"/>
    <mergeCell ref="I5:I6"/>
  </mergeCells>
  <pageMargins left="0.75" right="0.75" top="1" bottom="1" header="0.5" footer="0.5"/>
  <pageSetup paperSize="9" scale="4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9"/>
  <sheetViews>
    <sheetView showZeros="0" workbookViewId="0">
      <pane ySplit="1" topLeftCell="A20" activePane="bottomLeft" state="frozen"/>
      <selection/>
      <selection pane="bottomLeft" activeCell="B11" sqref="B11"/>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customHeight="1" spans="1:4">
      <c r="A1" s="1"/>
      <c r="B1" s="1"/>
      <c r="C1" s="1"/>
      <c r="D1" s="1"/>
    </row>
    <row r="2" ht="13.15" customHeight="1" spans="1:4">
      <c r="A2" s="21" t="s">
        <v>136</v>
      </c>
      <c r="B2" s="21"/>
      <c r="C2" s="21"/>
      <c r="D2" s="21"/>
    </row>
    <row r="3" ht="43.15" customHeight="1" spans="1:4">
      <c r="A3" s="13" t="str">
        <f>"2025"&amp;"年部门财政拨款收支预算总表"</f>
        <v>2025年部门财政拨款收支预算总表</v>
      </c>
      <c r="B3" s="13"/>
      <c r="C3" s="13"/>
      <c r="D3" s="13"/>
    </row>
    <row r="4" customHeight="1" spans="1:4">
      <c r="A4" s="75" t="str">
        <f>"单位名称："&amp;"楚雄彝族自治州机关事务管理局"</f>
        <v>单位名称：楚雄彝族自治州机关事务管理局</v>
      </c>
      <c r="B4" s="75"/>
      <c r="C4" s="76"/>
      <c r="D4" s="77" t="s">
        <v>54</v>
      </c>
    </row>
    <row r="5" customHeight="1" spans="1:4">
      <c r="A5" s="78" t="s">
        <v>137</v>
      </c>
      <c r="B5" s="78"/>
      <c r="C5" s="78" t="s">
        <v>138</v>
      </c>
      <c r="D5" s="78"/>
    </row>
    <row r="6" ht="42" customHeight="1" spans="1:4">
      <c r="A6" s="78" t="s">
        <v>5</v>
      </c>
      <c r="B6" s="78" t="str">
        <f t="shared" ref="B6:D6" si="0">"2025"&amp;"年预算数"</f>
        <v>2025年预算数</v>
      </c>
      <c r="C6" s="14" t="s">
        <v>139</v>
      </c>
      <c r="D6" s="78" t="str">
        <f t="shared" si="0"/>
        <v>2025年预算数</v>
      </c>
    </row>
    <row r="7" ht="24.1" customHeight="1" spans="1:4">
      <c r="A7" s="79" t="s">
        <v>140</v>
      </c>
      <c r="B7" s="18">
        <v>35732103.03</v>
      </c>
      <c r="C7" s="80" t="s">
        <v>141</v>
      </c>
      <c r="D7" s="18">
        <v>35732103.03</v>
      </c>
    </row>
    <row r="8" ht="24.1" customHeight="1" spans="1:4">
      <c r="A8" s="79" t="s">
        <v>142</v>
      </c>
      <c r="B8" s="18">
        <v>35732103.03</v>
      </c>
      <c r="C8" s="80" t="s">
        <v>143</v>
      </c>
      <c r="D8" s="18">
        <v>33933996.52</v>
      </c>
    </row>
    <row r="9" ht="24.1" customHeight="1" spans="1:4">
      <c r="A9" s="79" t="s">
        <v>144</v>
      </c>
      <c r="B9" s="18"/>
      <c r="C9" s="80" t="s">
        <v>145</v>
      </c>
      <c r="D9" s="18"/>
    </row>
    <row r="10" ht="24.1" customHeight="1" spans="1:4">
      <c r="A10" s="79" t="s">
        <v>146</v>
      </c>
      <c r="B10" s="18"/>
      <c r="C10" s="80" t="s">
        <v>147</v>
      </c>
      <c r="D10" s="18"/>
    </row>
    <row r="11" ht="24.1" customHeight="1" spans="1:4">
      <c r="A11" s="79" t="s">
        <v>148</v>
      </c>
      <c r="B11" s="18"/>
      <c r="C11" s="80" t="s">
        <v>149</v>
      </c>
      <c r="D11" s="18"/>
    </row>
    <row r="12" ht="24.1" customHeight="1" spans="1:4">
      <c r="A12" s="79" t="s">
        <v>142</v>
      </c>
      <c r="B12" s="18"/>
      <c r="C12" s="80" t="s">
        <v>150</v>
      </c>
      <c r="D12" s="18"/>
    </row>
    <row r="13" ht="24.1" customHeight="1" spans="1:4">
      <c r="A13" s="81" t="s">
        <v>144</v>
      </c>
      <c r="B13" s="18"/>
      <c r="C13" s="82" t="s">
        <v>151</v>
      </c>
      <c r="D13" s="18"/>
    </row>
    <row r="14" ht="24.1" customHeight="1" spans="1:4">
      <c r="A14" s="81" t="s">
        <v>146</v>
      </c>
      <c r="B14" s="18"/>
      <c r="C14" s="82" t="s">
        <v>152</v>
      </c>
      <c r="D14" s="18"/>
    </row>
    <row r="15" ht="24.1" customHeight="1" spans="1:4">
      <c r="A15" s="83"/>
      <c r="B15" s="18"/>
      <c r="C15" s="82" t="s">
        <v>153</v>
      </c>
      <c r="D15" s="18">
        <v>1080844.95</v>
      </c>
    </row>
    <row r="16" ht="24.1" customHeight="1" spans="1:4">
      <c r="A16" s="83"/>
      <c r="B16" s="18"/>
      <c r="C16" s="82" t="s">
        <v>154</v>
      </c>
      <c r="D16" s="18"/>
    </row>
    <row r="17" ht="24.1" customHeight="1" spans="1:4">
      <c r="A17" s="83"/>
      <c r="B17" s="18"/>
      <c r="C17" s="82" t="s">
        <v>155</v>
      </c>
      <c r="D17" s="18">
        <v>336244.64</v>
      </c>
    </row>
    <row r="18" ht="24.1" customHeight="1" spans="1:4">
      <c r="A18" s="83"/>
      <c r="B18" s="18"/>
      <c r="C18" s="82" t="s">
        <v>156</v>
      </c>
      <c r="D18" s="18"/>
    </row>
    <row r="19" ht="24.1" customHeight="1" spans="1:4">
      <c r="A19" s="83"/>
      <c r="B19" s="18"/>
      <c r="C19" s="82" t="s">
        <v>157</v>
      </c>
      <c r="D19" s="18"/>
    </row>
    <row r="20" ht="24.1" customHeight="1" spans="1:4">
      <c r="A20" s="83"/>
      <c r="B20" s="18"/>
      <c r="C20" s="82" t="s">
        <v>158</v>
      </c>
      <c r="D20" s="18"/>
    </row>
    <row r="21" ht="24.1" customHeight="1" spans="1:4">
      <c r="A21" s="83"/>
      <c r="B21" s="18"/>
      <c r="C21" s="82" t="s">
        <v>159</v>
      </c>
      <c r="D21" s="18"/>
    </row>
    <row r="22" ht="24.1" customHeight="1" spans="1:4">
      <c r="A22" s="83"/>
      <c r="B22" s="18"/>
      <c r="C22" s="82" t="s">
        <v>160</v>
      </c>
      <c r="D22" s="18"/>
    </row>
    <row r="23" ht="24.1" customHeight="1" spans="1:4">
      <c r="A23" s="83"/>
      <c r="B23" s="18"/>
      <c r="C23" s="82" t="s">
        <v>161</v>
      </c>
      <c r="D23" s="18"/>
    </row>
    <row r="24" ht="24.1" customHeight="1" spans="1:4">
      <c r="A24" s="83"/>
      <c r="B24" s="18"/>
      <c r="C24" s="82" t="s">
        <v>162</v>
      </c>
      <c r="D24" s="18"/>
    </row>
    <row r="25" ht="24.1" customHeight="1" spans="1:4">
      <c r="A25" s="83"/>
      <c r="B25" s="18"/>
      <c r="C25" s="82" t="s">
        <v>163</v>
      </c>
      <c r="D25" s="18"/>
    </row>
    <row r="26" ht="24.1" customHeight="1" spans="1:4">
      <c r="A26" s="83"/>
      <c r="B26" s="18"/>
      <c r="C26" s="82" t="s">
        <v>164</v>
      </c>
      <c r="D26" s="18"/>
    </row>
    <row r="27" ht="24.1" customHeight="1" spans="1:4">
      <c r="A27" s="83"/>
      <c r="B27" s="18"/>
      <c r="C27" s="82" t="s">
        <v>165</v>
      </c>
      <c r="D27" s="18">
        <v>381016.92</v>
      </c>
    </row>
    <row r="28" ht="24.1" customHeight="1" spans="1:4">
      <c r="A28" s="83"/>
      <c r="B28" s="18"/>
      <c r="C28" s="82" t="s">
        <v>166</v>
      </c>
      <c r="D28" s="18"/>
    </row>
    <row r="29" ht="24.1" customHeight="1" spans="1:4">
      <c r="A29" s="83"/>
      <c r="B29" s="18"/>
      <c r="C29" s="82" t="s">
        <v>167</v>
      </c>
      <c r="D29" s="18"/>
    </row>
    <row r="30" ht="24.1" customHeight="1" spans="1:4">
      <c r="A30" s="83"/>
      <c r="B30" s="18"/>
      <c r="C30" s="82" t="s">
        <v>168</v>
      </c>
      <c r="D30" s="18"/>
    </row>
    <row r="31" ht="24.1" customHeight="1" spans="1:4">
      <c r="A31" s="83"/>
      <c r="B31" s="18"/>
      <c r="C31" s="82" t="s">
        <v>169</v>
      </c>
      <c r="D31" s="18"/>
    </row>
    <row r="32" ht="24.1" customHeight="1" spans="1:4">
      <c r="A32" s="83"/>
      <c r="B32" s="18"/>
      <c r="C32" s="81" t="s">
        <v>170</v>
      </c>
      <c r="D32" s="18"/>
    </row>
    <row r="33" ht="24.1" customHeight="1" spans="1:4">
      <c r="A33" s="83"/>
      <c r="B33" s="18"/>
      <c r="C33" s="81" t="s">
        <v>171</v>
      </c>
      <c r="D33" s="18"/>
    </row>
    <row r="34" ht="24.1" customHeight="1" spans="1:4">
      <c r="A34" s="83"/>
      <c r="B34" s="18"/>
      <c r="C34" s="84" t="s">
        <v>172</v>
      </c>
      <c r="D34" s="18"/>
    </row>
    <row r="35" ht="24" customHeight="1" spans="1:4">
      <c r="A35" s="85"/>
      <c r="B35" s="18"/>
      <c r="C35" s="86" t="s">
        <v>173</v>
      </c>
      <c r="D35" s="18"/>
    </row>
    <row r="36" ht="24" customHeight="1" spans="1:4">
      <c r="A36" s="85"/>
      <c r="B36" s="18"/>
      <c r="C36" s="86" t="s">
        <v>174</v>
      </c>
      <c r="D36" s="18"/>
    </row>
    <row r="37" ht="24" customHeight="1" spans="1:4">
      <c r="A37" s="85"/>
      <c r="B37" s="18"/>
      <c r="C37" s="86" t="s">
        <v>175</v>
      </c>
      <c r="D37" s="18"/>
    </row>
    <row r="38" ht="24" customHeight="1" spans="1:4">
      <c r="A38" s="85"/>
      <c r="B38" s="18"/>
      <c r="C38" s="84" t="s">
        <v>176</v>
      </c>
      <c r="D38" s="87"/>
    </row>
    <row r="39" ht="24.1" customHeight="1" spans="1:4">
      <c r="A39" s="85" t="s">
        <v>51</v>
      </c>
      <c r="B39" s="18">
        <v>35732103.03</v>
      </c>
      <c r="C39" s="85" t="s">
        <v>177</v>
      </c>
      <c r="D39" s="18">
        <v>35732103.03</v>
      </c>
    </row>
  </sheetData>
  <mergeCells count="5">
    <mergeCell ref="A2:D2"/>
    <mergeCell ref="A3:D3"/>
    <mergeCell ref="A4:B4"/>
    <mergeCell ref="A5:B5"/>
    <mergeCell ref="C5:D5"/>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pane ySplit="1" topLeftCell="A2" activePane="bottomLeft" state="frozen"/>
      <selection/>
      <selection pane="bottomLeft" activeCell="B11" sqref="B11"/>
    </sheetView>
  </sheetViews>
  <sheetFormatPr defaultColWidth="9" defaultRowHeight="13.5" customHeight="1" outlineLevelCol="6"/>
  <cols>
    <col min="1" max="1" width="18.575" customWidth="1"/>
    <col min="2" max="2" width="21.8416666666667" customWidth="1"/>
    <col min="3" max="7" width="26.1166666666667" customWidth="1"/>
  </cols>
  <sheetData>
    <row r="1" customHeight="1" spans="1:7">
      <c r="A1" s="1"/>
      <c r="B1" s="1"/>
      <c r="C1" s="1"/>
      <c r="D1" s="1"/>
      <c r="E1" s="1"/>
      <c r="F1" s="1"/>
      <c r="G1" s="1"/>
    </row>
    <row r="2" ht="15.4" customHeight="1" spans="1:7">
      <c r="A2" s="30" t="s">
        <v>178</v>
      </c>
      <c r="B2" s="30"/>
      <c r="C2" s="30"/>
      <c r="D2" s="30"/>
      <c r="E2" s="30"/>
      <c r="F2" s="30"/>
      <c r="G2" s="30"/>
    </row>
    <row r="3" ht="35.65" customHeight="1" spans="1:7">
      <c r="A3" s="27" t="str">
        <f>"2025"&amp;"年一般公共预算支出预算表（按功能科目分类）"</f>
        <v>2025年一般公共预算支出预算表（按功能科目分类）</v>
      </c>
      <c r="B3" s="27"/>
      <c r="C3" s="27"/>
      <c r="D3" s="27"/>
      <c r="E3" s="27"/>
      <c r="F3" s="27"/>
      <c r="G3" s="27"/>
    </row>
    <row r="4" ht="26.35" customHeight="1" spans="1:7">
      <c r="A4" s="26" t="str">
        <f>"单位名称："&amp;"楚雄彝族自治州机关事务管理局"</f>
        <v>单位名称：楚雄彝族自治州机关事务管理局</v>
      </c>
      <c r="B4" s="26"/>
      <c r="C4" s="26"/>
      <c r="D4" s="26"/>
      <c r="E4" s="26"/>
      <c r="F4" s="73"/>
      <c r="G4" s="30" t="s">
        <v>2</v>
      </c>
    </row>
    <row r="5" ht="18.85" customHeight="1" spans="1:7">
      <c r="A5" s="19" t="s">
        <v>179</v>
      </c>
      <c r="B5" s="19"/>
      <c r="C5" s="19" t="s">
        <v>57</v>
      </c>
      <c r="D5" s="19" t="s">
        <v>77</v>
      </c>
      <c r="E5" s="19"/>
      <c r="F5" s="19"/>
      <c r="G5" s="19" t="s">
        <v>78</v>
      </c>
    </row>
    <row r="6" ht="18.85" customHeight="1" spans="1:7">
      <c r="A6" s="19" t="s">
        <v>74</v>
      </c>
      <c r="B6" s="19" t="s">
        <v>75</v>
      </c>
      <c r="C6" s="19"/>
      <c r="D6" s="19" t="s">
        <v>59</v>
      </c>
      <c r="E6" s="19" t="s">
        <v>180</v>
      </c>
      <c r="F6" s="19" t="s">
        <v>181</v>
      </c>
      <c r="G6" s="19"/>
    </row>
    <row r="7" ht="18.85" customHeight="1" spans="1:7">
      <c r="A7" s="19" t="s">
        <v>84</v>
      </c>
      <c r="B7" s="19">
        <v>2</v>
      </c>
      <c r="C7" s="19" t="s">
        <v>86</v>
      </c>
      <c r="D7" s="19" t="s">
        <v>87</v>
      </c>
      <c r="E7" s="19" t="s">
        <v>88</v>
      </c>
      <c r="F7" s="19" t="s">
        <v>89</v>
      </c>
      <c r="G7" s="19" t="s">
        <v>90</v>
      </c>
    </row>
    <row r="8" ht="18.85" customHeight="1" spans="1:7">
      <c r="A8" s="17" t="s">
        <v>98</v>
      </c>
      <c r="B8" s="17" t="s">
        <v>99</v>
      </c>
      <c r="C8" s="18">
        <v>33933996.52</v>
      </c>
      <c r="D8" s="18">
        <v>10168996.52</v>
      </c>
      <c r="E8" s="18">
        <v>6673122.7</v>
      </c>
      <c r="F8" s="18">
        <v>3495873.82</v>
      </c>
      <c r="G8" s="18">
        <v>23765000</v>
      </c>
    </row>
    <row r="9" ht="18.85" customHeight="1" spans="1:7">
      <c r="A9" s="65" t="s">
        <v>100</v>
      </c>
      <c r="B9" s="65" t="s">
        <v>101</v>
      </c>
      <c r="C9" s="18">
        <v>33933996.52</v>
      </c>
      <c r="D9" s="18">
        <v>10168996.52</v>
      </c>
      <c r="E9" s="18">
        <v>6673122.7</v>
      </c>
      <c r="F9" s="18">
        <v>3495873.82</v>
      </c>
      <c r="G9" s="18">
        <v>23765000</v>
      </c>
    </row>
    <row r="10" ht="18.85" customHeight="1" spans="1:7">
      <c r="A10" s="74" t="s">
        <v>102</v>
      </c>
      <c r="B10" s="74" t="s">
        <v>103</v>
      </c>
      <c r="C10" s="18">
        <v>7188996.52</v>
      </c>
      <c r="D10" s="18">
        <v>7188996.52</v>
      </c>
      <c r="E10" s="18">
        <v>6673122.7</v>
      </c>
      <c r="F10" s="18">
        <v>515873.82</v>
      </c>
      <c r="G10" s="18"/>
    </row>
    <row r="11" ht="18.85" customHeight="1" spans="1:7">
      <c r="A11" s="74" t="s">
        <v>104</v>
      </c>
      <c r="B11" s="74" t="s">
        <v>105</v>
      </c>
      <c r="C11" s="18">
        <v>26745000</v>
      </c>
      <c r="D11" s="18">
        <v>2980000</v>
      </c>
      <c r="E11" s="18"/>
      <c r="F11" s="18">
        <v>2980000</v>
      </c>
      <c r="G11" s="18">
        <v>23765000</v>
      </c>
    </row>
    <row r="12" ht="18.85" customHeight="1" spans="1:7">
      <c r="A12" s="17" t="s">
        <v>106</v>
      </c>
      <c r="B12" s="17" t="s">
        <v>107</v>
      </c>
      <c r="C12" s="18">
        <v>1080844.95</v>
      </c>
      <c r="D12" s="18">
        <v>1074844.95</v>
      </c>
      <c r="E12" s="18">
        <v>1058644.95</v>
      </c>
      <c r="F12" s="18">
        <v>16200</v>
      </c>
      <c r="G12" s="18">
        <v>6000</v>
      </c>
    </row>
    <row r="13" ht="18.85" customHeight="1" spans="1:7">
      <c r="A13" s="65" t="s">
        <v>108</v>
      </c>
      <c r="B13" s="65" t="s">
        <v>109</v>
      </c>
      <c r="C13" s="18">
        <v>1072289.55</v>
      </c>
      <c r="D13" s="18">
        <v>1066289.55</v>
      </c>
      <c r="E13" s="18">
        <v>1050089.55</v>
      </c>
      <c r="F13" s="18">
        <v>16200</v>
      </c>
      <c r="G13" s="18">
        <v>6000</v>
      </c>
    </row>
    <row r="14" ht="18.85" customHeight="1" spans="1:7">
      <c r="A14" s="74" t="s">
        <v>110</v>
      </c>
      <c r="B14" s="74" t="s">
        <v>111</v>
      </c>
      <c r="C14" s="18">
        <v>615915</v>
      </c>
      <c r="D14" s="18">
        <v>609915</v>
      </c>
      <c r="E14" s="18">
        <v>593715</v>
      </c>
      <c r="F14" s="18">
        <v>16200</v>
      </c>
      <c r="G14" s="18">
        <v>6000</v>
      </c>
    </row>
    <row r="15" ht="21" customHeight="1" spans="1:7">
      <c r="A15" s="74" t="s">
        <v>112</v>
      </c>
      <c r="B15" s="74" t="s">
        <v>113</v>
      </c>
      <c r="C15" s="18">
        <v>456374.55</v>
      </c>
      <c r="D15" s="18">
        <v>456374.55</v>
      </c>
      <c r="E15" s="18">
        <v>456374.55</v>
      </c>
      <c r="F15" s="18"/>
      <c r="G15" s="18"/>
    </row>
    <row r="16" ht="18.85" customHeight="1" spans="1:7">
      <c r="A16" s="65" t="s">
        <v>114</v>
      </c>
      <c r="B16" s="65" t="s">
        <v>115</v>
      </c>
      <c r="C16" s="18">
        <v>8555.4</v>
      </c>
      <c r="D16" s="18">
        <v>8555.4</v>
      </c>
      <c r="E16" s="18">
        <v>8555.4</v>
      </c>
      <c r="F16" s="18"/>
      <c r="G16" s="18"/>
    </row>
    <row r="17" ht="18.85" customHeight="1" spans="1:7">
      <c r="A17" s="74" t="s">
        <v>116</v>
      </c>
      <c r="B17" s="74" t="s">
        <v>117</v>
      </c>
      <c r="C17" s="18">
        <v>8555.4</v>
      </c>
      <c r="D17" s="18">
        <v>8555.4</v>
      </c>
      <c r="E17" s="18">
        <v>8555.4</v>
      </c>
      <c r="F17" s="18"/>
      <c r="G17" s="18"/>
    </row>
    <row r="18" ht="18.85" customHeight="1" spans="1:7">
      <c r="A18" s="17" t="s">
        <v>118</v>
      </c>
      <c r="B18" s="17" t="s">
        <v>119</v>
      </c>
      <c r="C18" s="18">
        <v>336244.64</v>
      </c>
      <c r="D18" s="18">
        <v>336244.64</v>
      </c>
      <c r="E18" s="18">
        <v>336244.64</v>
      </c>
      <c r="F18" s="18"/>
      <c r="G18" s="18"/>
    </row>
    <row r="19" ht="18.85" customHeight="1" spans="1:7">
      <c r="A19" s="65" t="s">
        <v>120</v>
      </c>
      <c r="B19" s="65" t="s">
        <v>121</v>
      </c>
      <c r="C19" s="18">
        <v>336244.64</v>
      </c>
      <c r="D19" s="18">
        <v>336244.64</v>
      </c>
      <c r="E19" s="18">
        <v>336244.64</v>
      </c>
      <c r="F19" s="18"/>
      <c r="G19" s="18"/>
    </row>
    <row r="20" ht="18.85" customHeight="1" spans="1:7">
      <c r="A20" s="74" t="s">
        <v>122</v>
      </c>
      <c r="B20" s="74" t="s">
        <v>123</v>
      </c>
      <c r="C20" s="18">
        <v>150058.39</v>
      </c>
      <c r="D20" s="18">
        <v>150058.39</v>
      </c>
      <c r="E20" s="18">
        <v>150058.39</v>
      </c>
      <c r="F20" s="18"/>
      <c r="G20" s="18"/>
    </row>
    <row r="21" ht="18.85" customHeight="1" spans="1:7">
      <c r="A21" s="74" t="s">
        <v>126</v>
      </c>
      <c r="B21" s="74" t="s">
        <v>127</v>
      </c>
      <c r="C21" s="18">
        <v>172186.25</v>
      </c>
      <c r="D21" s="18">
        <v>172186.25</v>
      </c>
      <c r="E21" s="18">
        <v>172186.25</v>
      </c>
      <c r="F21" s="18"/>
      <c r="G21" s="18"/>
    </row>
    <row r="22" ht="18.85" customHeight="1" spans="1:7">
      <c r="A22" s="74" t="s">
        <v>128</v>
      </c>
      <c r="B22" s="74" t="s">
        <v>129</v>
      </c>
      <c r="C22" s="18">
        <v>14000</v>
      </c>
      <c r="D22" s="18">
        <v>14000</v>
      </c>
      <c r="E22" s="18">
        <v>14000</v>
      </c>
      <c r="F22" s="18"/>
      <c r="G22" s="18"/>
    </row>
    <row r="23" ht="18.85" customHeight="1" spans="1:7">
      <c r="A23" s="17" t="s">
        <v>130</v>
      </c>
      <c r="B23" s="17" t="s">
        <v>131</v>
      </c>
      <c r="C23" s="18">
        <v>381016.92</v>
      </c>
      <c r="D23" s="18">
        <v>381016.92</v>
      </c>
      <c r="E23" s="18">
        <v>381016.92</v>
      </c>
      <c r="F23" s="18"/>
      <c r="G23" s="18"/>
    </row>
    <row r="24" ht="18.85" customHeight="1" spans="1:7">
      <c r="A24" s="65" t="s">
        <v>132</v>
      </c>
      <c r="B24" s="65" t="s">
        <v>133</v>
      </c>
      <c r="C24" s="18">
        <v>381016.92</v>
      </c>
      <c r="D24" s="18">
        <v>381016.92</v>
      </c>
      <c r="E24" s="18">
        <v>381016.92</v>
      </c>
      <c r="F24" s="18"/>
      <c r="G24" s="18"/>
    </row>
    <row r="25" ht="18.85" customHeight="1" spans="1:7">
      <c r="A25" s="74" t="s">
        <v>134</v>
      </c>
      <c r="B25" s="74" t="s">
        <v>135</v>
      </c>
      <c r="C25" s="18">
        <v>381016.92</v>
      </c>
      <c r="D25" s="18">
        <v>381016.92</v>
      </c>
      <c r="E25" s="18">
        <v>381016.92</v>
      </c>
      <c r="F25" s="18"/>
      <c r="G25" s="18"/>
    </row>
    <row r="26" ht="18.85" customHeight="1" spans="1:7">
      <c r="A26" s="19" t="s">
        <v>182</v>
      </c>
      <c r="B26" s="19"/>
      <c r="C26" s="18">
        <v>35732103.03</v>
      </c>
      <c r="D26" s="18">
        <v>11961103.03</v>
      </c>
      <c r="E26" s="18">
        <v>8449029.21</v>
      </c>
      <c r="F26" s="18">
        <v>3512073.82</v>
      </c>
      <c r="G26" s="18">
        <v>23771000</v>
      </c>
    </row>
  </sheetData>
  <mergeCells count="8">
    <mergeCell ref="A2:G2"/>
    <mergeCell ref="A3:G3"/>
    <mergeCell ref="A4:E4"/>
    <mergeCell ref="A5:B5"/>
    <mergeCell ref="D5:F5"/>
    <mergeCell ref="A26:B26"/>
    <mergeCell ref="C5:C6"/>
    <mergeCell ref="G5:G6"/>
  </mergeCells>
  <pageMargins left="0.75" right="0.75" top="1" bottom="1" header="0.5" footer="0.5"/>
  <pageSetup paperSize="9" scale="7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B18" sqref="B18"/>
    </sheetView>
  </sheetViews>
  <sheetFormatPr defaultColWidth="9" defaultRowHeight="13.5" customHeight="1" outlineLevelRow="7" outlineLevelCol="5"/>
  <cols>
    <col min="1" max="2" width="23.1166666666667" customWidth="1"/>
    <col min="3" max="6" width="20.1166666666667" customWidth="1"/>
  </cols>
  <sheetData>
    <row r="1" customHeight="1" spans="1:6">
      <c r="A1" s="1"/>
      <c r="B1" s="1"/>
      <c r="C1" s="1"/>
      <c r="D1" s="1"/>
      <c r="E1" s="1"/>
      <c r="F1" s="1"/>
    </row>
    <row r="2" ht="16.9" customHeight="1" spans="1:6">
      <c r="A2" s="66" t="s">
        <v>183</v>
      </c>
      <c r="B2" s="67"/>
      <c r="C2" s="67"/>
      <c r="D2" s="67"/>
      <c r="E2" s="68"/>
      <c r="F2" s="67"/>
    </row>
    <row r="3" ht="52.6" customHeight="1" spans="1:6">
      <c r="A3" s="69" t="str">
        <f>"2025"&amp;"年一般公共预算“三公”经费支出预算表"</f>
        <v>2025年一般公共预算“三公”经费支出预算表</v>
      </c>
      <c r="B3" s="69"/>
      <c r="C3" s="69"/>
      <c r="D3" s="69"/>
      <c r="E3" s="69"/>
      <c r="F3" s="69"/>
    </row>
    <row r="4" ht="19.6" customHeight="1" spans="1:6">
      <c r="A4" s="70" t="str">
        <f>"单位名称："&amp;"楚雄彝族自治州机关事务管理局"</f>
        <v>单位名称：楚雄彝族自治州机关事务管理局</v>
      </c>
      <c r="B4" s="70"/>
      <c r="C4" s="71" t="s">
        <v>54</v>
      </c>
      <c r="D4" s="71"/>
      <c r="E4" s="71"/>
      <c r="F4" s="71"/>
    </row>
    <row r="5" ht="18.85" customHeight="1" spans="1:6">
      <c r="A5" s="11" t="s">
        <v>184</v>
      </c>
      <c r="B5" s="11" t="s">
        <v>185</v>
      </c>
      <c r="C5" s="11" t="s">
        <v>186</v>
      </c>
      <c r="D5" s="11"/>
      <c r="E5" s="11"/>
      <c r="F5" s="11" t="s">
        <v>187</v>
      </c>
    </row>
    <row r="6" ht="18.85" customHeight="1" spans="1:6">
      <c r="A6" s="11"/>
      <c r="B6" s="11"/>
      <c r="C6" s="11" t="s">
        <v>59</v>
      </c>
      <c r="D6" s="11" t="s">
        <v>188</v>
      </c>
      <c r="E6" s="11" t="s">
        <v>189</v>
      </c>
      <c r="F6" s="11"/>
    </row>
    <row r="7" ht="18.85" customHeight="1" spans="1:6">
      <c r="A7" s="72" t="s">
        <v>84</v>
      </c>
      <c r="B7" s="72" t="s">
        <v>85</v>
      </c>
      <c r="C7" s="72" t="s">
        <v>86</v>
      </c>
      <c r="D7" s="72" t="s">
        <v>87</v>
      </c>
      <c r="E7" s="72" t="s">
        <v>88</v>
      </c>
      <c r="F7" s="72" t="s">
        <v>89</v>
      </c>
    </row>
    <row r="8" ht="18.85" customHeight="1" spans="1:6">
      <c r="A8" s="18">
        <v>8135000</v>
      </c>
      <c r="B8" s="18"/>
      <c r="C8" s="18">
        <v>8130000</v>
      </c>
      <c r="D8" s="18">
        <v>2980000</v>
      </c>
      <c r="E8" s="18">
        <v>5150000</v>
      </c>
      <c r="F8" s="18">
        <v>5000</v>
      </c>
    </row>
  </sheetData>
  <mergeCells count="8">
    <mergeCell ref="A2:F2"/>
    <mergeCell ref="A3:F3"/>
    <mergeCell ref="A4:B4"/>
    <mergeCell ref="C4:F4"/>
    <mergeCell ref="C5:E5"/>
    <mergeCell ref="A5:A6"/>
    <mergeCell ref="B5:B6"/>
    <mergeCell ref="F5:F6"/>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3"/>
  <sheetViews>
    <sheetView showZeros="0" workbookViewId="0">
      <pane ySplit="1" topLeftCell="A27" activePane="bottomLeft" state="frozen"/>
      <selection/>
      <selection pane="bottomLeft" activeCell="B11" sqref="B11"/>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1:24">
      <c r="A2" s="12"/>
      <c r="B2" s="12"/>
      <c r="C2" s="12"/>
      <c r="D2" s="12"/>
      <c r="E2" s="12"/>
      <c r="F2" s="12"/>
      <c r="G2" s="12"/>
      <c r="H2" s="12"/>
      <c r="I2" s="12"/>
      <c r="J2" s="12"/>
      <c r="K2" s="12"/>
      <c r="L2" s="12"/>
      <c r="M2" s="12"/>
      <c r="N2" s="12"/>
      <c r="O2" s="12"/>
      <c r="P2" s="12"/>
      <c r="Q2" s="12"/>
      <c r="R2" s="12"/>
      <c r="S2" s="12"/>
      <c r="T2" s="12"/>
      <c r="U2" s="12"/>
      <c r="V2" s="12"/>
      <c r="W2" s="12"/>
      <c r="X2" s="21" t="s">
        <v>190</v>
      </c>
    </row>
    <row r="3" ht="45" customHeight="1" spans="1:24">
      <c r="A3" s="13" t="s">
        <v>191</v>
      </c>
      <c r="B3" s="13"/>
      <c r="C3" s="13"/>
      <c r="D3" s="13"/>
      <c r="E3" s="13"/>
      <c r="F3" s="13"/>
      <c r="G3" s="13"/>
      <c r="H3" s="13"/>
      <c r="I3" s="13"/>
      <c r="J3" s="13"/>
      <c r="K3" s="13"/>
      <c r="L3" s="13"/>
      <c r="M3" s="13"/>
      <c r="N3" s="13"/>
      <c r="O3" s="13"/>
      <c r="P3" s="13"/>
      <c r="Q3" s="13"/>
      <c r="R3" s="13"/>
      <c r="S3" s="13"/>
      <c r="T3" s="13"/>
      <c r="U3" s="13"/>
      <c r="V3" s="13"/>
      <c r="W3" s="13"/>
      <c r="X3" s="13"/>
    </row>
    <row r="4" ht="18.75" customHeight="1" spans="1:24">
      <c r="A4" s="12" t="str">
        <f>"单位名称："&amp;"楚雄彝族自治州机关事务管理局"</f>
        <v>单位名称：楚雄彝族自治州机关事务管理局</v>
      </c>
      <c r="B4" s="12"/>
      <c r="C4" s="12"/>
      <c r="D4" s="12"/>
      <c r="E4" s="12"/>
      <c r="F4" s="12"/>
      <c r="G4" s="12"/>
      <c r="H4" s="12"/>
      <c r="I4" s="12"/>
      <c r="J4" s="12"/>
      <c r="K4" s="12"/>
      <c r="L4" s="12"/>
      <c r="M4" s="12"/>
      <c r="N4" s="12"/>
      <c r="O4" s="12"/>
      <c r="P4" s="12"/>
      <c r="Q4" s="12"/>
      <c r="R4" s="12"/>
      <c r="S4" s="12"/>
      <c r="T4" s="12"/>
      <c r="U4" s="12"/>
      <c r="V4" s="12"/>
      <c r="W4" s="12"/>
      <c r="X4" s="21" t="s">
        <v>54</v>
      </c>
    </row>
    <row r="5" ht="18" customHeight="1" spans="1:24">
      <c r="A5" s="14" t="s">
        <v>192</v>
      </c>
      <c r="B5" s="14" t="s">
        <v>193</v>
      </c>
      <c r="C5" s="14" t="s">
        <v>194</v>
      </c>
      <c r="D5" s="14" t="s">
        <v>195</v>
      </c>
      <c r="E5" s="14" t="s">
        <v>196</v>
      </c>
      <c r="F5" s="14" t="s">
        <v>197</v>
      </c>
      <c r="G5" s="14" t="s">
        <v>198</v>
      </c>
      <c r="H5" s="14" t="s">
        <v>199</v>
      </c>
      <c r="I5" s="14" t="s">
        <v>199</v>
      </c>
      <c r="J5" s="14"/>
      <c r="K5" s="14"/>
      <c r="L5" s="14"/>
      <c r="M5" s="14"/>
      <c r="N5" s="14"/>
      <c r="O5" s="14"/>
      <c r="P5" s="14"/>
      <c r="Q5" s="14"/>
      <c r="R5" s="14" t="s">
        <v>63</v>
      </c>
      <c r="S5" s="14" t="s">
        <v>64</v>
      </c>
      <c r="T5" s="14"/>
      <c r="U5" s="14"/>
      <c r="V5" s="14"/>
      <c r="W5" s="14"/>
      <c r="X5" s="14"/>
    </row>
    <row r="6" ht="18" customHeight="1" spans="1:24">
      <c r="A6" s="14"/>
      <c r="B6" s="14"/>
      <c r="C6" s="14"/>
      <c r="D6" s="14"/>
      <c r="E6" s="14"/>
      <c r="F6" s="14"/>
      <c r="G6" s="14"/>
      <c r="H6" s="14" t="s">
        <v>200</v>
      </c>
      <c r="I6" s="14" t="s">
        <v>60</v>
      </c>
      <c r="J6" s="14"/>
      <c r="K6" s="14"/>
      <c r="L6" s="14"/>
      <c r="M6" s="14"/>
      <c r="N6" s="14"/>
      <c r="O6" s="14" t="s">
        <v>201</v>
      </c>
      <c r="P6" s="14"/>
      <c r="Q6" s="14"/>
      <c r="R6" s="14" t="s">
        <v>63</v>
      </c>
      <c r="S6" s="14" t="s">
        <v>64</v>
      </c>
      <c r="T6" s="14" t="s">
        <v>65</v>
      </c>
      <c r="U6" s="14" t="s">
        <v>64</v>
      </c>
      <c r="V6" s="14" t="s">
        <v>67</v>
      </c>
      <c r="W6" s="14" t="s">
        <v>68</v>
      </c>
      <c r="X6" s="14" t="s">
        <v>69</v>
      </c>
    </row>
    <row r="7" customHeight="1" spans="1:24">
      <c r="A7" s="14"/>
      <c r="B7" s="14"/>
      <c r="C7" s="14"/>
      <c r="D7" s="14"/>
      <c r="E7" s="14"/>
      <c r="F7" s="14"/>
      <c r="G7" s="14"/>
      <c r="H7" s="14"/>
      <c r="I7" s="14" t="s">
        <v>202</v>
      </c>
      <c r="J7" s="14" t="s">
        <v>203</v>
      </c>
      <c r="K7" s="14" t="s">
        <v>204</v>
      </c>
      <c r="L7" s="14" t="s">
        <v>205</v>
      </c>
      <c r="M7" s="14" t="s">
        <v>206</v>
      </c>
      <c r="N7" s="14" t="s">
        <v>207</v>
      </c>
      <c r="O7" s="14" t="s">
        <v>60</v>
      </c>
      <c r="P7" s="14" t="s">
        <v>61</v>
      </c>
      <c r="Q7" s="14" t="s">
        <v>62</v>
      </c>
      <c r="R7" s="14"/>
      <c r="S7" s="14" t="s">
        <v>59</v>
      </c>
      <c r="T7" s="14" t="s">
        <v>65</v>
      </c>
      <c r="U7" s="14" t="s">
        <v>208</v>
      </c>
      <c r="V7" s="14" t="s">
        <v>67</v>
      </c>
      <c r="W7" s="14" t="s">
        <v>68</v>
      </c>
      <c r="X7" s="14" t="s">
        <v>69</v>
      </c>
    </row>
    <row r="8" ht="37.5" customHeight="1" spans="1:24">
      <c r="A8" s="14"/>
      <c r="B8" s="14"/>
      <c r="C8" s="14"/>
      <c r="D8" s="14"/>
      <c r="E8" s="14"/>
      <c r="F8" s="14"/>
      <c r="G8" s="14"/>
      <c r="H8" s="14"/>
      <c r="I8" s="14" t="s">
        <v>59</v>
      </c>
      <c r="J8" s="14" t="s">
        <v>209</v>
      </c>
      <c r="K8" s="14" t="s">
        <v>203</v>
      </c>
      <c r="L8" s="14" t="s">
        <v>205</v>
      </c>
      <c r="M8" s="14" t="s">
        <v>206</v>
      </c>
      <c r="N8" s="14" t="s">
        <v>207</v>
      </c>
      <c r="O8" s="14" t="s">
        <v>205</v>
      </c>
      <c r="P8" s="14" t="s">
        <v>206</v>
      </c>
      <c r="Q8" s="14" t="s">
        <v>207</v>
      </c>
      <c r="R8" s="14" t="s">
        <v>63</v>
      </c>
      <c r="S8" s="14" t="s">
        <v>59</v>
      </c>
      <c r="T8" s="14" t="s">
        <v>65</v>
      </c>
      <c r="U8" s="14" t="s">
        <v>208</v>
      </c>
      <c r="V8" s="14" t="s">
        <v>67</v>
      </c>
      <c r="W8" s="14" t="s">
        <v>68</v>
      </c>
      <c r="X8" s="14" t="s">
        <v>69</v>
      </c>
    </row>
    <row r="9" ht="24.1" customHeight="1" spans="1:24">
      <c r="A9" s="63">
        <v>1</v>
      </c>
      <c r="B9" s="63">
        <v>2</v>
      </c>
      <c r="C9" s="63">
        <v>3</v>
      </c>
      <c r="D9" s="63">
        <v>4</v>
      </c>
      <c r="E9" s="63">
        <v>5</v>
      </c>
      <c r="F9" s="64">
        <v>6</v>
      </c>
      <c r="G9" s="64">
        <v>7</v>
      </c>
      <c r="H9" s="63">
        <v>8</v>
      </c>
      <c r="I9" s="63">
        <v>9</v>
      </c>
      <c r="J9" s="63">
        <v>10</v>
      </c>
      <c r="K9" s="63">
        <v>11</v>
      </c>
      <c r="L9" s="63">
        <v>12</v>
      </c>
      <c r="M9" s="63">
        <v>13</v>
      </c>
      <c r="N9" s="63">
        <v>14</v>
      </c>
      <c r="O9" s="63">
        <v>15</v>
      </c>
      <c r="P9" s="63">
        <v>16</v>
      </c>
      <c r="Q9" s="63">
        <v>17</v>
      </c>
      <c r="R9" s="63">
        <v>18</v>
      </c>
      <c r="S9" s="63">
        <v>19</v>
      </c>
      <c r="T9" s="63">
        <v>20</v>
      </c>
      <c r="U9" s="63">
        <v>21</v>
      </c>
      <c r="V9" s="63">
        <v>22</v>
      </c>
      <c r="W9" s="63">
        <v>23</v>
      </c>
      <c r="X9" s="63">
        <v>24</v>
      </c>
    </row>
    <row r="10" ht="30.85" customHeight="1" spans="1:24">
      <c r="A10" s="17" t="s">
        <v>71</v>
      </c>
      <c r="B10" s="17"/>
      <c r="C10" s="17"/>
      <c r="D10" s="17"/>
      <c r="E10" s="17"/>
      <c r="F10" s="17"/>
      <c r="G10" s="17"/>
      <c r="H10" s="18">
        <v>11961103.03</v>
      </c>
      <c r="I10" s="18">
        <v>11961103.03</v>
      </c>
      <c r="J10" s="18"/>
      <c r="K10" s="18"/>
      <c r="L10" s="18"/>
      <c r="M10" s="18">
        <v>11961103.03</v>
      </c>
      <c r="N10" s="18"/>
      <c r="O10" s="18"/>
      <c r="P10" s="18"/>
      <c r="Q10" s="18"/>
      <c r="R10" s="18"/>
      <c r="S10" s="18"/>
      <c r="T10" s="18"/>
      <c r="U10" s="18"/>
      <c r="V10" s="18"/>
      <c r="W10" s="18"/>
      <c r="X10" s="18"/>
    </row>
    <row r="11" ht="30.75" customHeight="1" spans="1:24">
      <c r="A11" s="65" t="s">
        <v>71</v>
      </c>
      <c r="B11" s="17"/>
      <c r="C11" s="17"/>
      <c r="D11" s="17"/>
      <c r="E11" s="17"/>
      <c r="F11" s="17"/>
      <c r="G11" s="17"/>
      <c r="H11" s="18">
        <v>11961103.03</v>
      </c>
      <c r="I11" s="18">
        <v>11961103.03</v>
      </c>
      <c r="J11" s="18"/>
      <c r="K11" s="18"/>
      <c r="L11" s="18"/>
      <c r="M11" s="18">
        <v>11961103.03</v>
      </c>
      <c r="N11" s="18"/>
      <c r="O11" s="18"/>
      <c r="P11" s="18"/>
      <c r="Q11" s="18"/>
      <c r="R11" s="18"/>
      <c r="S11" s="18"/>
      <c r="T11" s="18"/>
      <c r="U11" s="18"/>
      <c r="V11" s="18"/>
      <c r="W11" s="18"/>
      <c r="X11" s="18"/>
    </row>
    <row r="12" ht="30.75" customHeight="1" spans="1:24">
      <c r="A12" s="65" t="s">
        <v>71</v>
      </c>
      <c r="B12" s="17" t="s">
        <v>210</v>
      </c>
      <c r="C12" s="17" t="s">
        <v>211</v>
      </c>
      <c r="D12" s="17" t="s">
        <v>102</v>
      </c>
      <c r="E12" s="17" t="s">
        <v>103</v>
      </c>
      <c r="F12" s="17" t="s">
        <v>212</v>
      </c>
      <c r="G12" s="17" t="s">
        <v>213</v>
      </c>
      <c r="H12" s="18">
        <v>1095564</v>
      </c>
      <c r="I12" s="18">
        <v>1095564</v>
      </c>
      <c r="J12" s="18"/>
      <c r="K12" s="17"/>
      <c r="L12" s="18"/>
      <c r="M12" s="18">
        <v>1095564</v>
      </c>
      <c r="N12" s="18"/>
      <c r="O12" s="18"/>
      <c r="P12" s="18"/>
      <c r="Q12" s="18"/>
      <c r="R12" s="18"/>
      <c r="S12" s="18"/>
      <c r="T12" s="18"/>
      <c r="U12" s="18"/>
      <c r="V12" s="18"/>
      <c r="W12" s="18"/>
      <c r="X12" s="18"/>
    </row>
    <row r="13" ht="30.75" customHeight="1" spans="1:24">
      <c r="A13" s="65" t="s">
        <v>71</v>
      </c>
      <c r="B13" s="17" t="s">
        <v>210</v>
      </c>
      <c r="C13" s="17" t="s">
        <v>211</v>
      </c>
      <c r="D13" s="17" t="s">
        <v>102</v>
      </c>
      <c r="E13" s="17" t="s">
        <v>103</v>
      </c>
      <c r="F13" s="17" t="s">
        <v>214</v>
      </c>
      <c r="G13" s="17" t="s">
        <v>215</v>
      </c>
      <c r="H13" s="18">
        <v>1312680</v>
      </c>
      <c r="I13" s="18">
        <v>1312680</v>
      </c>
      <c r="J13" s="18"/>
      <c r="K13" s="17"/>
      <c r="L13" s="18"/>
      <c r="M13" s="18">
        <v>1312680</v>
      </c>
      <c r="N13" s="18"/>
      <c r="O13" s="18"/>
      <c r="P13" s="18"/>
      <c r="Q13" s="18"/>
      <c r="R13" s="18"/>
      <c r="S13" s="18"/>
      <c r="T13" s="18"/>
      <c r="U13" s="18"/>
      <c r="V13" s="18"/>
      <c r="W13" s="18"/>
      <c r="X13" s="18"/>
    </row>
    <row r="14" ht="30.75" customHeight="1" spans="1:24">
      <c r="A14" s="65" t="s">
        <v>71</v>
      </c>
      <c r="B14" s="17" t="s">
        <v>210</v>
      </c>
      <c r="C14" s="17" t="s">
        <v>211</v>
      </c>
      <c r="D14" s="17" t="s">
        <v>102</v>
      </c>
      <c r="E14" s="17" t="s">
        <v>103</v>
      </c>
      <c r="F14" s="17" t="s">
        <v>216</v>
      </c>
      <c r="G14" s="17" t="s">
        <v>217</v>
      </c>
      <c r="H14" s="18">
        <v>91297</v>
      </c>
      <c r="I14" s="18">
        <v>91297</v>
      </c>
      <c r="J14" s="18"/>
      <c r="K14" s="17"/>
      <c r="L14" s="18"/>
      <c r="M14" s="18">
        <v>91297</v>
      </c>
      <c r="N14" s="18"/>
      <c r="O14" s="18"/>
      <c r="P14" s="18"/>
      <c r="Q14" s="18"/>
      <c r="R14" s="18"/>
      <c r="S14" s="18"/>
      <c r="T14" s="18"/>
      <c r="U14" s="18"/>
      <c r="V14" s="18"/>
      <c r="W14" s="18"/>
      <c r="X14" s="18"/>
    </row>
    <row r="15" ht="30.75" customHeight="1" spans="1:24">
      <c r="A15" s="65" t="s">
        <v>71</v>
      </c>
      <c r="B15" s="17" t="s">
        <v>218</v>
      </c>
      <c r="C15" s="17" t="s">
        <v>219</v>
      </c>
      <c r="D15" s="17" t="s">
        <v>102</v>
      </c>
      <c r="E15" s="17" t="s">
        <v>103</v>
      </c>
      <c r="F15" s="17" t="s">
        <v>216</v>
      </c>
      <c r="G15" s="17" t="s">
        <v>217</v>
      </c>
      <c r="H15" s="18">
        <v>645600</v>
      </c>
      <c r="I15" s="18">
        <v>645600</v>
      </c>
      <c r="J15" s="18"/>
      <c r="K15" s="17"/>
      <c r="L15" s="18"/>
      <c r="M15" s="18">
        <v>645600</v>
      </c>
      <c r="N15" s="18"/>
      <c r="O15" s="18"/>
      <c r="P15" s="18"/>
      <c r="Q15" s="18"/>
      <c r="R15" s="18"/>
      <c r="S15" s="18"/>
      <c r="T15" s="18"/>
      <c r="U15" s="18"/>
      <c r="V15" s="18"/>
      <c r="W15" s="18"/>
      <c r="X15" s="18"/>
    </row>
    <row r="16" ht="30.75" customHeight="1" spans="1:24">
      <c r="A16" s="65" t="s">
        <v>71</v>
      </c>
      <c r="B16" s="17" t="s">
        <v>218</v>
      </c>
      <c r="C16" s="17" t="s">
        <v>219</v>
      </c>
      <c r="D16" s="17" t="s">
        <v>102</v>
      </c>
      <c r="E16" s="17" t="s">
        <v>103</v>
      </c>
      <c r="F16" s="17" t="s">
        <v>216</v>
      </c>
      <c r="G16" s="17" t="s">
        <v>217</v>
      </c>
      <c r="H16" s="18">
        <v>322800</v>
      </c>
      <c r="I16" s="18">
        <v>322800</v>
      </c>
      <c r="J16" s="18"/>
      <c r="K16" s="17"/>
      <c r="L16" s="18"/>
      <c r="M16" s="18">
        <v>322800</v>
      </c>
      <c r="N16" s="18"/>
      <c r="O16" s="18"/>
      <c r="P16" s="18"/>
      <c r="Q16" s="18"/>
      <c r="R16" s="18"/>
      <c r="S16" s="18"/>
      <c r="T16" s="18"/>
      <c r="U16" s="18"/>
      <c r="V16" s="18"/>
      <c r="W16" s="18"/>
      <c r="X16" s="18"/>
    </row>
    <row r="17" ht="30.75" customHeight="1" spans="1:24">
      <c r="A17" s="65" t="s">
        <v>71</v>
      </c>
      <c r="B17" s="17" t="s">
        <v>220</v>
      </c>
      <c r="C17" s="17" t="s">
        <v>221</v>
      </c>
      <c r="D17" s="17" t="s">
        <v>112</v>
      </c>
      <c r="E17" s="17" t="s">
        <v>113</v>
      </c>
      <c r="F17" s="17" t="s">
        <v>222</v>
      </c>
      <c r="G17" s="17" t="s">
        <v>221</v>
      </c>
      <c r="H17" s="18">
        <v>456374.55</v>
      </c>
      <c r="I17" s="18">
        <v>456374.55</v>
      </c>
      <c r="J17" s="18"/>
      <c r="K17" s="17"/>
      <c r="L17" s="18"/>
      <c r="M17" s="18">
        <v>456374.55</v>
      </c>
      <c r="N17" s="18"/>
      <c r="O17" s="18"/>
      <c r="P17" s="18"/>
      <c r="Q17" s="18"/>
      <c r="R17" s="18"/>
      <c r="S17" s="18"/>
      <c r="T17" s="18"/>
      <c r="U17" s="18"/>
      <c r="V17" s="18"/>
      <c r="W17" s="18"/>
      <c r="X17" s="18"/>
    </row>
    <row r="18" ht="30.75" customHeight="1" spans="1:24">
      <c r="A18" s="65" t="s">
        <v>71</v>
      </c>
      <c r="B18" s="17" t="s">
        <v>223</v>
      </c>
      <c r="C18" s="17" t="s">
        <v>224</v>
      </c>
      <c r="D18" s="17" t="s">
        <v>124</v>
      </c>
      <c r="E18" s="17" t="s">
        <v>125</v>
      </c>
      <c r="F18" s="17" t="s">
        <v>225</v>
      </c>
      <c r="G18" s="17" t="s">
        <v>226</v>
      </c>
      <c r="H18" s="18"/>
      <c r="I18" s="18"/>
      <c r="J18" s="18"/>
      <c r="K18" s="17"/>
      <c r="L18" s="18"/>
      <c r="M18" s="18"/>
      <c r="N18" s="18"/>
      <c r="O18" s="18"/>
      <c r="P18" s="18"/>
      <c r="Q18" s="18"/>
      <c r="R18" s="18"/>
      <c r="S18" s="18"/>
      <c r="T18" s="18"/>
      <c r="U18" s="18"/>
      <c r="V18" s="18"/>
      <c r="W18" s="18"/>
      <c r="X18" s="18"/>
    </row>
    <row r="19" ht="30.75" customHeight="1" spans="1:24">
      <c r="A19" s="65" t="s">
        <v>71</v>
      </c>
      <c r="B19" s="17" t="s">
        <v>223</v>
      </c>
      <c r="C19" s="17" t="s">
        <v>224</v>
      </c>
      <c r="D19" s="17" t="s">
        <v>122</v>
      </c>
      <c r="E19" s="17" t="s">
        <v>123</v>
      </c>
      <c r="F19" s="17" t="s">
        <v>225</v>
      </c>
      <c r="G19" s="17" t="s">
        <v>226</v>
      </c>
      <c r="H19" s="18">
        <v>150058.39</v>
      </c>
      <c r="I19" s="18">
        <v>150058.39</v>
      </c>
      <c r="J19" s="18"/>
      <c r="K19" s="17"/>
      <c r="L19" s="18"/>
      <c r="M19" s="18">
        <v>150058.39</v>
      </c>
      <c r="N19" s="18"/>
      <c r="O19" s="18"/>
      <c r="P19" s="18"/>
      <c r="Q19" s="18"/>
      <c r="R19" s="18"/>
      <c r="S19" s="18"/>
      <c r="T19" s="18"/>
      <c r="U19" s="18"/>
      <c r="V19" s="18"/>
      <c r="W19" s="18"/>
      <c r="X19" s="18"/>
    </row>
    <row r="20" ht="30.75" customHeight="1" spans="1:24">
      <c r="A20" s="65" t="s">
        <v>71</v>
      </c>
      <c r="B20" s="17" t="s">
        <v>223</v>
      </c>
      <c r="C20" s="17" t="s">
        <v>224</v>
      </c>
      <c r="D20" s="17" t="s">
        <v>126</v>
      </c>
      <c r="E20" s="17" t="s">
        <v>127</v>
      </c>
      <c r="F20" s="17" t="s">
        <v>227</v>
      </c>
      <c r="G20" s="17" t="s">
        <v>228</v>
      </c>
      <c r="H20" s="18">
        <v>172186.25</v>
      </c>
      <c r="I20" s="18">
        <v>172186.25</v>
      </c>
      <c r="J20" s="18"/>
      <c r="K20" s="17"/>
      <c r="L20" s="18"/>
      <c r="M20" s="18">
        <v>172186.25</v>
      </c>
      <c r="N20" s="18"/>
      <c r="O20" s="18"/>
      <c r="P20" s="18"/>
      <c r="Q20" s="18"/>
      <c r="R20" s="18"/>
      <c r="S20" s="18"/>
      <c r="T20" s="18"/>
      <c r="U20" s="18"/>
      <c r="V20" s="18"/>
      <c r="W20" s="18"/>
      <c r="X20" s="18"/>
    </row>
    <row r="21" ht="30.75" customHeight="1" spans="1:24">
      <c r="A21" s="65" t="s">
        <v>71</v>
      </c>
      <c r="B21" s="17" t="s">
        <v>223</v>
      </c>
      <c r="C21" s="17" t="s">
        <v>224</v>
      </c>
      <c r="D21" s="17" t="s">
        <v>128</v>
      </c>
      <c r="E21" s="17" t="s">
        <v>129</v>
      </c>
      <c r="F21" s="17" t="s">
        <v>229</v>
      </c>
      <c r="G21" s="17" t="s">
        <v>230</v>
      </c>
      <c r="H21" s="18">
        <v>14000</v>
      </c>
      <c r="I21" s="18">
        <v>14000</v>
      </c>
      <c r="J21" s="18"/>
      <c r="K21" s="17"/>
      <c r="L21" s="18"/>
      <c r="M21" s="18">
        <v>14000</v>
      </c>
      <c r="N21" s="18"/>
      <c r="O21" s="18"/>
      <c r="P21" s="18"/>
      <c r="Q21" s="18"/>
      <c r="R21" s="18"/>
      <c r="S21" s="18"/>
      <c r="T21" s="18"/>
      <c r="U21" s="18"/>
      <c r="V21" s="18"/>
      <c r="W21" s="18"/>
      <c r="X21" s="18"/>
    </row>
    <row r="22" ht="30.75" customHeight="1" spans="1:24">
      <c r="A22" s="65" t="s">
        <v>71</v>
      </c>
      <c r="B22" s="17" t="s">
        <v>223</v>
      </c>
      <c r="C22" s="17" t="s">
        <v>224</v>
      </c>
      <c r="D22" s="17" t="s">
        <v>128</v>
      </c>
      <c r="E22" s="17" t="s">
        <v>129</v>
      </c>
      <c r="F22" s="17" t="s">
        <v>229</v>
      </c>
      <c r="G22" s="17" t="s">
        <v>230</v>
      </c>
      <c r="H22" s="18"/>
      <c r="I22" s="18"/>
      <c r="J22" s="18"/>
      <c r="K22" s="17"/>
      <c r="L22" s="18"/>
      <c r="M22" s="18"/>
      <c r="N22" s="18"/>
      <c r="O22" s="18"/>
      <c r="P22" s="18"/>
      <c r="Q22" s="18"/>
      <c r="R22" s="18"/>
      <c r="S22" s="18"/>
      <c r="T22" s="18"/>
      <c r="U22" s="18"/>
      <c r="V22" s="18"/>
      <c r="W22" s="18"/>
      <c r="X22" s="18"/>
    </row>
    <row r="23" ht="30.75" customHeight="1" spans="1:24">
      <c r="A23" s="65" t="s">
        <v>71</v>
      </c>
      <c r="B23" s="17" t="s">
        <v>231</v>
      </c>
      <c r="C23" s="17" t="s">
        <v>232</v>
      </c>
      <c r="D23" s="17" t="s">
        <v>102</v>
      </c>
      <c r="E23" s="17" t="s">
        <v>103</v>
      </c>
      <c r="F23" s="17" t="s">
        <v>229</v>
      </c>
      <c r="G23" s="17" t="s">
        <v>230</v>
      </c>
      <c r="H23" s="18">
        <v>14261.7</v>
      </c>
      <c r="I23" s="18">
        <v>14261.7</v>
      </c>
      <c r="J23" s="18"/>
      <c r="K23" s="17"/>
      <c r="L23" s="18"/>
      <c r="M23" s="18">
        <v>14261.7</v>
      </c>
      <c r="N23" s="18"/>
      <c r="O23" s="18"/>
      <c r="P23" s="18"/>
      <c r="Q23" s="18"/>
      <c r="R23" s="18"/>
      <c r="S23" s="18"/>
      <c r="T23" s="18"/>
      <c r="U23" s="18"/>
      <c r="V23" s="18"/>
      <c r="W23" s="18"/>
      <c r="X23" s="18"/>
    </row>
    <row r="24" ht="30.75" customHeight="1" spans="1:24">
      <c r="A24" s="65" t="s">
        <v>71</v>
      </c>
      <c r="B24" s="17" t="s">
        <v>233</v>
      </c>
      <c r="C24" s="17" t="s">
        <v>135</v>
      </c>
      <c r="D24" s="17" t="s">
        <v>134</v>
      </c>
      <c r="E24" s="17" t="s">
        <v>135</v>
      </c>
      <c r="F24" s="17" t="s">
        <v>234</v>
      </c>
      <c r="G24" s="17" t="s">
        <v>135</v>
      </c>
      <c r="H24" s="18">
        <v>381016.92</v>
      </c>
      <c r="I24" s="18">
        <v>381016.92</v>
      </c>
      <c r="J24" s="18"/>
      <c r="K24" s="17"/>
      <c r="L24" s="18"/>
      <c r="M24" s="18">
        <v>381016.92</v>
      </c>
      <c r="N24" s="18"/>
      <c r="O24" s="18"/>
      <c r="P24" s="18"/>
      <c r="Q24" s="18"/>
      <c r="R24" s="18"/>
      <c r="S24" s="18"/>
      <c r="T24" s="18"/>
      <c r="U24" s="18"/>
      <c r="V24" s="18"/>
      <c r="W24" s="18"/>
      <c r="X24" s="18"/>
    </row>
    <row r="25" ht="30.75" customHeight="1" spans="1:24">
      <c r="A25" s="65" t="s">
        <v>71</v>
      </c>
      <c r="B25" s="17" t="s">
        <v>235</v>
      </c>
      <c r="C25" s="17" t="s">
        <v>236</v>
      </c>
      <c r="D25" s="17" t="s">
        <v>102</v>
      </c>
      <c r="E25" s="17" t="s">
        <v>103</v>
      </c>
      <c r="F25" s="17" t="s">
        <v>237</v>
      </c>
      <c r="G25" s="17" t="s">
        <v>238</v>
      </c>
      <c r="H25" s="18">
        <v>3181920</v>
      </c>
      <c r="I25" s="18">
        <v>3181920</v>
      </c>
      <c r="J25" s="18"/>
      <c r="K25" s="17"/>
      <c r="L25" s="18"/>
      <c r="M25" s="18">
        <v>3181920</v>
      </c>
      <c r="N25" s="18"/>
      <c r="O25" s="18"/>
      <c r="P25" s="18"/>
      <c r="Q25" s="18"/>
      <c r="R25" s="18"/>
      <c r="S25" s="18"/>
      <c r="T25" s="18"/>
      <c r="U25" s="18"/>
      <c r="V25" s="18"/>
      <c r="W25" s="18"/>
      <c r="X25" s="18"/>
    </row>
    <row r="26" ht="30.75" customHeight="1" spans="1:24">
      <c r="A26" s="65" t="s">
        <v>71</v>
      </c>
      <c r="B26" s="17" t="s">
        <v>239</v>
      </c>
      <c r="C26" s="17" t="s">
        <v>240</v>
      </c>
      <c r="D26" s="17" t="s">
        <v>102</v>
      </c>
      <c r="E26" s="17" t="s">
        <v>103</v>
      </c>
      <c r="F26" s="17" t="s">
        <v>241</v>
      </c>
      <c r="G26" s="17" t="s">
        <v>240</v>
      </c>
      <c r="H26" s="18">
        <v>44134.82</v>
      </c>
      <c r="I26" s="18">
        <v>44134.82</v>
      </c>
      <c r="J26" s="18"/>
      <c r="K26" s="17"/>
      <c r="L26" s="18"/>
      <c r="M26" s="18">
        <v>44134.82</v>
      </c>
      <c r="N26" s="18"/>
      <c r="O26" s="18"/>
      <c r="P26" s="18"/>
      <c r="Q26" s="18"/>
      <c r="R26" s="18"/>
      <c r="S26" s="18"/>
      <c r="T26" s="18"/>
      <c r="U26" s="18"/>
      <c r="V26" s="18"/>
      <c r="W26" s="18"/>
      <c r="X26" s="18"/>
    </row>
    <row r="27" ht="30.75" customHeight="1" spans="1:24">
      <c r="A27" s="65" t="s">
        <v>71</v>
      </c>
      <c r="B27" s="17" t="s">
        <v>242</v>
      </c>
      <c r="C27" s="17" t="s">
        <v>243</v>
      </c>
      <c r="D27" s="17" t="s">
        <v>102</v>
      </c>
      <c r="E27" s="17" t="s">
        <v>103</v>
      </c>
      <c r="F27" s="17" t="s">
        <v>244</v>
      </c>
      <c r="G27" s="17" t="s">
        <v>243</v>
      </c>
      <c r="H27" s="18">
        <v>8050</v>
      </c>
      <c r="I27" s="18">
        <v>8050</v>
      </c>
      <c r="J27" s="18"/>
      <c r="K27" s="17"/>
      <c r="L27" s="18"/>
      <c r="M27" s="18">
        <v>8050</v>
      </c>
      <c r="N27" s="18"/>
      <c r="O27" s="18"/>
      <c r="P27" s="18"/>
      <c r="Q27" s="18"/>
      <c r="R27" s="18"/>
      <c r="S27" s="18"/>
      <c r="T27" s="18"/>
      <c r="U27" s="18"/>
      <c r="V27" s="18"/>
      <c r="W27" s="18"/>
      <c r="X27" s="18"/>
    </row>
    <row r="28" ht="30.75" customHeight="1" spans="1:24">
      <c r="A28" s="65" t="s">
        <v>71</v>
      </c>
      <c r="B28" s="17" t="s">
        <v>245</v>
      </c>
      <c r="C28" s="17" t="s">
        <v>246</v>
      </c>
      <c r="D28" s="17" t="s">
        <v>102</v>
      </c>
      <c r="E28" s="17" t="s">
        <v>103</v>
      </c>
      <c r="F28" s="17" t="s">
        <v>247</v>
      </c>
      <c r="G28" s="17" t="s">
        <v>248</v>
      </c>
      <c r="H28" s="18">
        <v>221400</v>
      </c>
      <c r="I28" s="18">
        <v>221400</v>
      </c>
      <c r="J28" s="18"/>
      <c r="K28" s="17"/>
      <c r="L28" s="18"/>
      <c r="M28" s="18">
        <v>221400</v>
      </c>
      <c r="N28" s="18"/>
      <c r="O28" s="18"/>
      <c r="P28" s="18"/>
      <c r="Q28" s="18"/>
      <c r="R28" s="18"/>
      <c r="S28" s="18"/>
      <c r="T28" s="18"/>
      <c r="U28" s="18"/>
      <c r="V28" s="18"/>
      <c r="W28" s="18"/>
      <c r="X28" s="18"/>
    </row>
    <row r="29" ht="30.75" customHeight="1" spans="1:24">
      <c r="A29" s="65" t="s">
        <v>71</v>
      </c>
      <c r="B29" s="17" t="s">
        <v>249</v>
      </c>
      <c r="C29" s="17" t="s">
        <v>250</v>
      </c>
      <c r="D29" s="17" t="s">
        <v>102</v>
      </c>
      <c r="E29" s="17" t="s">
        <v>103</v>
      </c>
      <c r="F29" s="17" t="s">
        <v>247</v>
      </c>
      <c r="G29" s="17" t="s">
        <v>248</v>
      </c>
      <c r="H29" s="18">
        <v>22140</v>
      </c>
      <c r="I29" s="18">
        <v>22140</v>
      </c>
      <c r="J29" s="18"/>
      <c r="K29" s="17"/>
      <c r="L29" s="18"/>
      <c r="M29" s="18">
        <v>22140</v>
      </c>
      <c r="N29" s="18"/>
      <c r="O29" s="18"/>
      <c r="P29" s="18"/>
      <c r="Q29" s="18"/>
      <c r="R29" s="18"/>
      <c r="S29" s="18"/>
      <c r="T29" s="18"/>
      <c r="U29" s="18"/>
      <c r="V29" s="18"/>
      <c r="W29" s="18"/>
      <c r="X29" s="18"/>
    </row>
    <row r="30" ht="30.75" customHeight="1" spans="1:24">
      <c r="A30" s="65" t="s">
        <v>71</v>
      </c>
      <c r="B30" s="17" t="s">
        <v>251</v>
      </c>
      <c r="C30" s="17" t="s">
        <v>252</v>
      </c>
      <c r="D30" s="17" t="s">
        <v>102</v>
      </c>
      <c r="E30" s="17" t="s">
        <v>103</v>
      </c>
      <c r="F30" s="17" t="s">
        <v>253</v>
      </c>
      <c r="G30" s="17" t="s">
        <v>254</v>
      </c>
      <c r="H30" s="18">
        <v>56749</v>
      </c>
      <c r="I30" s="18">
        <v>56749</v>
      </c>
      <c r="J30" s="18"/>
      <c r="K30" s="17"/>
      <c r="L30" s="18"/>
      <c r="M30" s="18">
        <v>56749</v>
      </c>
      <c r="N30" s="18"/>
      <c r="O30" s="18"/>
      <c r="P30" s="18"/>
      <c r="Q30" s="18"/>
      <c r="R30" s="18"/>
      <c r="S30" s="18"/>
      <c r="T30" s="18"/>
      <c r="U30" s="18"/>
      <c r="V30" s="18"/>
      <c r="W30" s="18"/>
      <c r="X30" s="18"/>
    </row>
    <row r="31" ht="30.75" customHeight="1" spans="1:24">
      <c r="A31" s="65" t="s">
        <v>71</v>
      </c>
      <c r="B31" s="17" t="s">
        <v>251</v>
      </c>
      <c r="C31" s="17" t="s">
        <v>252</v>
      </c>
      <c r="D31" s="17" t="s">
        <v>102</v>
      </c>
      <c r="E31" s="17" t="s">
        <v>103</v>
      </c>
      <c r="F31" s="17" t="s">
        <v>255</v>
      </c>
      <c r="G31" s="17" t="s">
        <v>256</v>
      </c>
      <c r="H31" s="18">
        <v>50000</v>
      </c>
      <c r="I31" s="18">
        <v>50000</v>
      </c>
      <c r="J31" s="18"/>
      <c r="K31" s="17"/>
      <c r="L31" s="18"/>
      <c r="M31" s="18">
        <v>50000</v>
      </c>
      <c r="N31" s="18"/>
      <c r="O31" s="18"/>
      <c r="P31" s="18"/>
      <c r="Q31" s="18"/>
      <c r="R31" s="18"/>
      <c r="S31" s="18"/>
      <c r="T31" s="18"/>
      <c r="U31" s="18"/>
      <c r="V31" s="18"/>
      <c r="W31" s="18"/>
      <c r="X31" s="18"/>
    </row>
    <row r="32" ht="30.75" customHeight="1" spans="1:24">
      <c r="A32" s="65" t="s">
        <v>71</v>
      </c>
      <c r="B32" s="17" t="s">
        <v>251</v>
      </c>
      <c r="C32" s="17" t="s">
        <v>252</v>
      </c>
      <c r="D32" s="17" t="s">
        <v>102</v>
      </c>
      <c r="E32" s="17" t="s">
        <v>103</v>
      </c>
      <c r="F32" s="17" t="s">
        <v>257</v>
      </c>
      <c r="G32" s="17" t="s">
        <v>258</v>
      </c>
      <c r="H32" s="18">
        <v>50000</v>
      </c>
      <c r="I32" s="18">
        <v>50000</v>
      </c>
      <c r="J32" s="18"/>
      <c r="K32" s="17"/>
      <c r="L32" s="18"/>
      <c r="M32" s="18">
        <v>50000</v>
      </c>
      <c r="N32" s="18"/>
      <c r="O32" s="18"/>
      <c r="P32" s="18"/>
      <c r="Q32" s="18"/>
      <c r="R32" s="18"/>
      <c r="S32" s="18"/>
      <c r="T32" s="18"/>
      <c r="U32" s="18"/>
      <c r="V32" s="18"/>
      <c r="W32" s="18"/>
      <c r="X32" s="18"/>
    </row>
    <row r="33" ht="30.75" customHeight="1" spans="1:24">
      <c r="A33" s="65" t="s">
        <v>71</v>
      </c>
      <c r="B33" s="17" t="s">
        <v>251</v>
      </c>
      <c r="C33" s="17" t="s">
        <v>252</v>
      </c>
      <c r="D33" s="17" t="s">
        <v>102</v>
      </c>
      <c r="E33" s="17" t="s">
        <v>103</v>
      </c>
      <c r="F33" s="17" t="s">
        <v>259</v>
      </c>
      <c r="G33" s="17" t="s">
        <v>260</v>
      </c>
      <c r="H33" s="18">
        <v>5000</v>
      </c>
      <c r="I33" s="18">
        <v>5000</v>
      </c>
      <c r="J33" s="18"/>
      <c r="K33" s="17"/>
      <c r="L33" s="18"/>
      <c r="M33" s="18">
        <v>5000</v>
      </c>
      <c r="N33" s="18"/>
      <c r="O33" s="18"/>
      <c r="P33" s="18"/>
      <c r="Q33" s="18"/>
      <c r="R33" s="18"/>
      <c r="S33" s="18"/>
      <c r="T33" s="18"/>
      <c r="U33" s="18"/>
      <c r="V33" s="18"/>
      <c r="W33" s="18"/>
      <c r="X33" s="18"/>
    </row>
    <row r="34" ht="30.75" customHeight="1" spans="1:24">
      <c r="A34" s="65" t="s">
        <v>71</v>
      </c>
      <c r="B34" s="17" t="s">
        <v>251</v>
      </c>
      <c r="C34" s="17" t="s">
        <v>252</v>
      </c>
      <c r="D34" s="17" t="s">
        <v>102</v>
      </c>
      <c r="E34" s="17" t="s">
        <v>103</v>
      </c>
      <c r="F34" s="17" t="s">
        <v>261</v>
      </c>
      <c r="G34" s="17" t="s">
        <v>262</v>
      </c>
      <c r="H34" s="18">
        <v>5400</v>
      </c>
      <c r="I34" s="18">
        <v>5400</v>
      </c>
      <c r="J34" s="18"/>
      <c r="K34" s="17"/>
      <c r="L34" s="18"/>
      <c r="M34" s="18">
        <v>5400</v>
      </c>
      <c r="N34" s="18"/>
      <c r="O34" s="18"/>
      <c r="P34" s="18"/>
      <c r="Q34" s="18"/>
      <c r="R34" s="18"/>
      <c r="S34" s="18"/>
      <c r="T34" s="18"/>
      <c r="U34" s="18"/>
      <c r="V34" s="18"/>
      <c r="W34" s="18"/>
      <c r="X34" s="18"/>
    </row>
    <row r="35" ht="30.75" customHeight="1" spans="1:24">
      <c r="A35" s="65" t="s">
        <v>71</v>
      </c>
      <c r="B35" s="17" t="s">
        <v>263</v>
      </c>
      <c r="C35" s="17" t="s">
        <v>187</v>
      </c>
      <c r="D35" s="17" t="s">
        <v>102</v>
      </c>
      <c r="E35" s="17" t="s">
        <v>103</v>
      </c>
      <c r="F35" s="17" t="s">
        <v>264</v>
      </c>
      <c r="G35" s="17" t="s">
        <v>187</v>
      </c>
      <c r="H35" s="18">
        <v>5000</v>
      </c>
      <c r="I35" s="18">
        <v>5000</v>
      </c>
      <c r="J35" s="18"/>
      <c r="K35" s="17"/>
      <c r="L35" s="18"/>
      <c r="M35" s="18">
        <v>5000</v>
      </c>
      <c r="N35" s="18"/>
      <c r="O35" s="18"/>
      <c r="P35" s="18"/>
      <c r="Q35" s="18"/>
      <c r="R35" s="18"/>
      <c r="S35" s="18"/>
      <c r="T35" s="18"/>
      <c r="U35" s="18"/>
      <c r="V35" s="18"/>
      <c r="W35" s="18"/>
      <c r="X35" s="18"/>
    </row>
    <row r="36" ht="30.75" customHeight="1" spans="1:24">
      <c r="A36" s="65" t="s">
        <v>71</v>
      </c>
      <c r="B36" s="17" t="s">
        <v>265</v>
      </c>
      <c r="C36" s="17" t="s">
        <v>266</v>
      </c>
      <c r="D36" s="17" t="s">
        <v>102</v>
      </c>
      <c r="E36" s="17" t="s">
        <v>103</v>
      </c>
      <c r="F36" s="17" t="s">
        <v>216</v>
      </c>
      <c r="G36" s="17" t="s">
        <v>217</v>
      </c>
      <c r="H36" s="18">
        <v>9000</v>
      </c>
      <c r="I36" s="18">
        <v>9000</v>
      </c>
      <c r="J36" s="18"/>
      <c r="K36" s="17"/>
      <c r="L36" s="18"/>
      <c r="M36" s="18">
        <v>9000</v>
      </c>
      <c r="N36" s="18"/>
      <c r="O36" s="18"/>
      <c r="P36" s="18"/>
      <c r="Q36" s="18"/>
      <c r="R36" s="18"/>
      <c r="S36" s="18"/>
      <c r="T36" s="18"/>
      <c r="U36" s="18"/>
      <c r="V36" s="18"/>
      <c r="W36" s="18"/>
      <c r="X36" s="18"/>
    </row>
    <row r="37" ht="30.75" customHeight="1" spans="1:24">
      <c r="A37" s="65" t="s">
        <v>71</v>
      </c>
      <c r="B37" s="17" t="s">
        <v>251</v>
      </c>
      <c r="C37" s="17" t="s">
        <v>252</v>
      </c>
      <c r="D37" s="17" t="s">
        <v>102</v>
      </c>
      <c r="E37" s="17" t="s">
        <v>103</v>
      </c>
      <c r="F37" s="17" t="s">
        <v>267</v>
      </c>
      <c r="G37" s="17" t="s">
        <v>268</v>
      </c>
      <c r="H37" s="18">
        <v>42000</v>
      </c>
      <c r="I37" s="18">
        <v>42000</v>
      </c>
      <c r="J37" s="18"/>
      <c r="K37" s="17"/>
      <c r="L37" s="18"/>
      <c r="M37" s="18">
        <v>42000</v>
      </c>
      <c r="N37" s="18"/>
      <c r="O37" s="18"/>
      <c r="P37" s="18"/>
      <c r="Q37" s="18"/>
      <c r="R37" s="18"/>
      <c r="S37" s="18"/>
      <c r="T37" s="18"/>
      <c r="U37" s="18"/>
      <c r="V37" s="18"/>
      <c r="W37" s="18"/>
      <c r="X37" s="18"/>
    </row>
    <row r="38" ht="30.75" customHeight="1" spans="1:24">
      <c r="A38" s="65" t="s">
        <v>71</v>
      </c>
      <c r="B38" s="17" t="s">
        <v>251</v>
      </c>
      <c r="C38" s="17" t="s">
        <v>252</v>
      </c>
      <c r="D38" s="17" t="s">
        <v>102</v>
      </c>
      <c r="E38" s="17" t="s">
        <v>103</v>
      </c>
      <c r="F38" s="17" t="s">
        <v>269</v>
      </c>
      <c r="G38" s="17" t="s">
        <v>270</v>
      </c>
      <c r="H38" s="18">
        <v>6000</v>
      </c>
      <c r="I38" s="18">
        <v>6000</v>
      </c>
      <c r="J38" s="18"/>
      <c r="K38" s="17"/>
      <c r="L38" s="18"/>
      <c r="M38" s="18">
        <v>6000</v>
      </c>
      <c r="N38" s="18"/>
      <c r="O38" s="18"/>
      <c r="P38" s="18"/>
      <c r="Q38" s="18"/>
      <c r="R38" s="18"/>
      <c r="S38" s="18"/>
      <c r="T38" s="18"/>
      <c r="U38" s="18"/>
      <c r="V38" s="18"/>
      <c r="W38" s="18"/>
      <c r="X38" s="18"/>
    </row>
    <row r="39" ht="30.75" customHeight="1" spans="1:24">
      <c r="A39" s="65" t="s">
        <v>71</v>
      </c>
      <c r="B39" s="17" t="s">
        <v>271</v>
      </c>
      <c r="C39" s="17" t="s">
        <v>272</v>
      </c>
      <c r="D39" s="17" t="s">
        <v>110</v>
      </c>
      <c r="E39" s="17" t="s">
        <v>111</v>
      </c>
      <c r="F39" s="17" t="s">
        <v>267</v>
      </c>
      <c r="G39" s="17" t="s">
        <v>268</v>
      </c>
      <c r="H39" s="18">
        <v>16200</v>
      </c>
      <c r="I39" s="18">
        <v>16200</v>
      </c>
      <c r="J39" s="18"/>
      <c r="K39" s="17"/>
      <c r="L39" s="18"/>
      <c r="M39" s="18">
        <v>16200</v>
      </c>
      <c r="N39" s="18"/>
      <c r="O39" s="18"/>
      <c r="P39" s="18"/>
      <c r="Q39" s="18"/>
      <c r="R39" s="18"/>
      <c r="S39" s="18"/>
      <c r="T39" s="18"/>
      <c r="U39" s="18"/>
      <c r="V39" s="18"/>
      <c r="W39" s="18"/>
      <c r="X39" s="18"/>
    </row>
    <row r="40" ht="30.75" customHeight="1" spans="1:24">
      <c r="A40" s="65" t="s">
        <v>71</v>
      </c>
      <c r="B40" s="17" t="s">
        <v>273</v>
      </c>
      <c r="C40" s="17" t="s">
        <v>274</v>
      </c>
      <c r="D40" s="17" t="s">
        <v>110</v>
      </c>
      <c r="E40" s="17" t="s">
        <v>111</v>
      </c>
      <c r="F40" s="17" t="s">
        <v>275</v>
      </c>
      <c r="G40" s="17" t="s">
        <v>276</v>
      </c>
      <c r="H40" s="18">
        <v>593715</v>
      </c>
      <c r="I40" s="18">
        <v>593715</v>
      </c>
      <c r="J40" s="18"/>
      <c r="K40" s="17"/>
      <c r="L40" s="18"/>
      <c r="M40" s="18">
        <v>593715</v>
      </c>
      <c r="N40" s="18"/>
      <c r="O40" s="18"/>
      <c r="P40" s="18"/>
      <c r="Q40" s="18"/>
      <c r="R40" s="18"/>
      <c r="S40" s="18"/>
      <c r="T40" s="18"/>
      <c r="U40" s="18"/>
      <c r="V40" s="18"/>
      <c r="W40" s="18"/>
      <c r="X40" s="18"/>
    </row>
    <row r="41" ht="30.75" customHeight="1" spans="1:24">
      <c r="A41" s="65" t="s">
        <v>71</v>
      </c>
      <c r="B41" s="17" t="s">
        <v>277</v>
      </c>
      <c r="C41" s="17" t="s">
        <v>278</v>
      </c>
      <c r="D41" s="17" t="s">
        <v>116</v>
      </c>
      <c r="E41" s="17" t="s">
        <v>117</v>
      </c>
      <c r="F41" s="17" t="s">
        <v>279</v>
      </c>
      <c r="G41" s="17" t="s">
        <v>280</v>
      </c>
      <c r="H41" s="18">
        <v>8555.4</v>
      </c>
      <c r="I41" s="18">
        <v>8555.4</v>
      </c>
      <c r="J41" s="18"/>
      <c r="K41" s="17"/>
      <c r="L41" s="18"/>
      <c r="M41" s="18">
        <v>8555.4</v>
      </c>
      <c r="N41" s="18"/>
      <c r="O41" s="18"/>
      <c r="P41" s="18"/>
      <c r="Q41" s="18"/>
      <c r="R41" s="18"/>
      <c r="S41" s="18"/>
      <c r="T41" s="18"/>
      <c r="U41" s="18"/>
      <c r="V41" s="18"/>
      <c r="W41" s="18"/>
      <c r="X41" s="18"/>
    </row>
    <row r="42" ht="30.75" customHeight="1" spans="1:24">
      <c r="A42" s="65" t="s">
        <v>71</v>
      </c>
      <c r="B42" s="17" t="s">
        <v>281</v>
      </c>
      <c r="C42" s="17" t="s">
        <v>282</v>
      </c>
      <c r="D42" s="17" t="s">
        <v>104</v>
      </c>
      <c r="E42" s="17" t="s">
        <v>105</v>
      </c>
      <c r="F42" s="17" t="s">
        <v>283</v>
      </c>
      <c r="G42" s="17" t="s">
        <v>284</v>
      </c>
      <c r="H42" s="18">
        <v>2980000</v>
      </c>
      <c r="I42" s="18">
        <v>2980000</v>
      </c>
      <c r="J42" s="18"/>
      <c r="K42" s="17"/>
      <c r="L42" s="18"/>
      <c r="M42" s="18">
        <v>2980000</v>
      </c>
      <c r="N42" s="18"/>
      <c r="O42" s="18"/>
      <c r="P42" s="18"/>
      <c r="Q42" s="18"/>
      <c r="R42" s="18"/>
      <c r="S42" s="18"/>
      <c r="T42" s="18"/>
      <c r="U42" s="18"/>
      <c r="V42" s="18"/>
      <c r="W42" s="18"/>
      <c r="X42" s="18"/>
    </row>
    <row r="43" ht="30.85" customHeight="1" spans="1:24">
      <c r="A43" s="19" t="s">
        <v>182</v>
      </c>
      <c r="B43" s="19"/>
      <c r="C43" s="19"/>
      <c r="D43" s="19"/>
      <c r="E43" s="19"/>
      <c r="F43" s="19"/>
      <c r="G43" s="19"/>
      <c r="H43" s="18">
        <v>11961103.03</v>
      </c>
      <c r="I43" s="18">
        <v>11961103.03</v>
      </c>
      <c r="J43" s="18"/>
      <c r="K43" s="18"/>
      <c r="L43" s="18"/>
      <c r="M43" s="18">
        <v>11961103.03</v>
      </c>
      <c r="N43" s="18"/>
      <c r="O43" s="18"/>
      <c r="P43" s="18"/>
      <c r="Q43" s="18"/>
      <c r="R43" s="18"/>
      <c r="S43" s="18"/>
      <c r="T43" s="18"/>
      <c r="U43" s="18"/>
      <c r="V43" s="18"/>
      <c r="W43" s="18"/>
      <c r="X43" s="18"/>
    </row>
  </sheetData>
  <mergeCells count="30">
    <mergeCell ref="A3:X3"/>
    <mergeCell ref="A4:G4"/>
    <mergeCell ref="H5:X5"/>
    <mergeCell ref="I6:N6"/>
    <mergeCell ref="O6:Q6"/>
    <mergeCell ref="S6:X6"/>
    <mergeCell ref="I7:J7"/>
    <mergeCell ref="A43:G43"/>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9" right="0.39" top="0.58" bottom="0.58" header="0.5" footer="0.5"/>
  <pageSetup paperSize="9" scale="1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workbookViewId="0">
      <pane ySplit="1" topLeftCell="A34" activePane="bottomLeft" state="frozen"/>
      <selection/>
      <selection pane="bottomLeft" activeCell="I11" sqref="I11"/>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1:23">
      <c r="A2" s="26"/>
      <c r="B2" s="26"/>
      <c r="C2" s="26"/>
      <c r="D2" s="26"/>
      <c r="E2" s="26"/>
      <c r="F2" s="26"/>
      <c r="G2" s="26"/>
      <c r="H2" s="26"/>
      <c r="I2" s="26"/>
      <c r="J2" s="26"/>
      <c r="K2" s="26"/>
      <c r="L2" s="26"/>
      <c r="M2" s="26"/>
      <c r="N2" s="26"/>
      <c r="O2" s="26"/>
      <c r="P2" s="26"/>
      <c r="Q2" s="26"/>
      <c r="R2" s="26"/>
      <c r="S2" s="26"/>
      <c r="T2" s="26"/>
      <c r="U2" s="26"/>
      <c r="V2" s="26"/>
      <c r="W2" s="30" t="s">
        <v>285</v>
      </c>
    </row>
    <row r="3" ht="45" customHeight="1" spans="1:23">
      <c r="A3" s="27" t="s">
        <v>286</v>
      </c>
      <c r="B3" s="27"/>
      <c r="C3" s="27"/>
      <c r="D3" s="27"/>
      <c r="E3" s="27"/>
      <c r="F3" s="27"/>
      <c r="G3" s="27"/>
      <c r="H3" s="27"/>
      <c r="I3" s="27"/>
      <c r="J3" s="27"/>
      <c r="K3" s="27"/>
      <c r="L3" s="27"/>
      <c r="M3" s="27"/>
      <c r="N3" s="27"/>
      <c r="O3" s="27"/>
      <c r="P3" s="27"/>
      <c r="Q3" s="27"/>
      <c r="R3" s="27"/>
      <c r="S3" s="27"/>
      <c r="T3" s="27"/>
      <c r="U3" s="27"/>
      <c r="V3" s="27"/>
      <c r="W3" s="27"/>
    </row>
    <row r="4" ht="13.5" customHeight="1" spans="1:23">
      <c r="A4" s="26" t="str">
        <f>"单位名称："&amp;"楚雄彝族自治州机关事务管理局"</f>
        <v>单位名称：楚雄彝族自治州机关事务管理局</v>
      </c>
      <c r="B4" s="26"/>
      <c r="C4" s="26"/>
      <c r="D4" s="26"/>
      <c r="E4" s="26"/>
      <c r="F4" s="26"/>
      <c r="G4" s="26"/>
      <c r="H4" s="26"/>
      <c r="I4" s="26"/>
      <c r="J4" s="26"/>
      <c r="K4" s="26"/>
      <c r="L4" s="26"/>
      <c r="M4" s="26"/>
      <c r="N4" s="26"/>
      <c r="O4" s="26"/>
      <c r="P4" s="26"/>
      <c r="Q4" s="26"/>
      <c r="R4" s="26"/>
      <c r="S4" s="26"/>
      <c r="T4" s="26"/>
      <c r="U4" s="26"/>
      <c r="V4" s="26"/>
      <c r="W4" s="30" t="s">
        <v>54</v>
      </c>
    </row>
    <row r="5" ht="21.75" customHeight="1" spans="1:23">
      <c r="A5" s="19" t="s">
        <v>287</v>
      </c>
      <c r="B5" s="19" t="s">
        <v>193</v>
      </c>
      <c r="C5" s="19" t="s">
        <v>194</v>
      </c>
      <c r="D5" s="19" t="s">
        <v>192</v>
      </c>
      <c r="E5" s="19" t="s">
        <v>195</v>
      </c>
      <c r="F5" s="19" t="s">
        <v>196</v>
      </c>
      <c r="G5" s="19" t="s">
        <v>288</v>
      </c>
      <c r="H5" s="19" t="s">
        <v>289</v>
      </c>
      <c r="I5" s="19" t="s">
        <v>57</v>
      </c>
      <c r="J5" s="19" t="s">
        <v>290</v>
      </c>
      <c r="K5" s="19"/>
      <c r="L5" s="19"/>
      <c r="M5" s="19"/>
      <c r="N5" s="19" t="s">
        <v>201</v>
      </c>
      <c r="O5" s="19"/>
      <c r="P5" s="19"/>
      <c r="Q5" s="19" t="s">
        <v>63</v>
      </c>
      <c r="R5" s="19" t="s">
        <v>64</v>
      </c>
      <c r="S5" s="19"/>
      <c r="T5" s="19"/>
      <c r="U5" s="19"/>
      <c r="V5" s="19"/>
      <c r="W5" s="19"/>
    </row>
    <row r="6" ht="21.75" customHeight="1" spans="1:23">
      <c r="A6" s="19"/>
      <c r="B6" s="19"/>
      <c r="C6" s="19"/>
      <c r="D6" s="19"/>
      <c r="E6" s="19"/>
      <c r="F6" s="19"/>
      <c r="G6" s="19"/>
      <c r="H6" s="19"/>
      <c r="I6" s="19"/>
      <c r="J6" s="19" t="s">
        <v>60</v>
      </c>
      <c r="K6" s="19"/>
      <c r="L6" s="19" t="s">
        <v>61</v>
      </c>
      <c r="M6" s="19" t="s">
        <v>62</v>
      </c>
      <c r="N6" s="19" t="s">
        <v>60</v>
      </c>
      <c r="O6" s="19" t="s">
        <v>61</v>
      </c>
      <c r="P6" s="19" t="s">
        <v>62</v>
      </c>
      <c r="Q6" s="19"/>
      <c r="R6" s="19" t="s">
        <v>59</v>
      </c>
      <c r="S6" s="19" t="s">
        <v>65</v>
      </c>
      <c r="T6" s="19" t="s">
        <v>208</v>
      </c>
      <c r="U6" s="19" t="s">
        <v>67</v>
      </c>
      <c r="V6" s="19" t="s">
        <v>68</v>
      </c>
      <c r="W6" s="19" t="s">
        <v>69</v>
      </c>
    </row>
    <row r="7" ht="21" customHeight="1" spans="1:23">
      <c r="A7" s="19"/>
      <c r="B7" s="19"/>
      <c r="C7" s="19"/>
      <c r="D7" s="19"/>
      <c r="E7" s="19"/>
      <c r="F7" s="19"/>
      <c r="G7" s="19"/>
      <c r="H7" s="19"/>
      <c r="I7" s="19"/>
      <c r="J7" s="19" t="s">
        <v>59</v>
      </c>
      <c r="K7" s="19"/>
      <c r="L7" s="19"/>
      <c r="M7" s="19"/>
      <c r="N7" s="19"/>
      <c r="O7" s="19"/>
      <c r="P7" s="19"/>
      <c r="Q7" s="19"/>
      <c r="R7" s="19"/>
      <c r="S7" s="19"/>
      <c r="T7" s="19"/>
      <c r="U7" s="19"/>
      <c r="V7" s="19"/>
      <c r="W7" s="19"/>
    </row>
    <row r="8" ht="39.75" customHeight="1" spans="1:23">
      <c r="A8" s="19"/>
      <c r="B8" s="19"/>
      <c r="C8" s="19"/>
      <c r="D8" s="19"/>
      <c r="E8" s="19"/>
      <c r="F8" s="19"/>
      <c r="G8" s="19"/>
      <c r="H8" s="19"/>
      <c r="I8" s="19"/>
      <c r="J8" s="19" t="s">
        <v>59</v>
      </c>
      <c r="K8" s="19" t="s">
        <v>291</v>
      </c>
      <c r="L8" s="19"/>
      <c r="M8" s="19"/>
      <c r="N8" s="19"/>
      <c r="O8" s="19"/>
      <c r="P8" s="19"/>
      <c r="Q8" s="19"/>
      <c r="R8" s="19"/>
      <c r="S8" s="19"/>
      <c r="T8" s="19"/>
      <c r="U8" s="19"/>
      <c r="V8" s="19"/>
      <c r="W8" s="19"/>
    </row>
    <row r="9" ht="22" customHeight="1" spans="1:23">
      <c r="A9" s="61">
        <v>1</v>
      </c>
      <c r="B9" s="61">
        <v>2</v>
      </c>
      <c r="C9" s="61">
        <v>3</v>
      </c>
      <c r="D9" s="61">
        <v>4</v>
      </c>
      <c r="E9" s="61">
        <v>5</v>
      </c>
      <c r="F9" s="61">
        <v>6</v>
      </c>
      <c r="G9" s="61">
        <v>7</v>
      </c>
      <c r="H9" s="61">
        <v>8</v>
      </c>
      <c r="I9" s="61">
        <v>9</v>
      </c>
      <c r="J9" s="61">
        <v>10</v>
      </c>
      <c r="K9" s="61">
        <v>11</v>
      </c>
      <c r="L9" s="62">
        <v>12</v>
      </c>
      <c r="M9" s="62">
        <v>13</v>
      </c>
      <c r="N9" s="62">
        <v>14</v>
      </c>
      <c r="O9" s="62">
        <v>15</v>
      </c>
      <c r="P9" s="62">
        <v>16</v>
      </c>
      <c r="Q9" s="62">
        <v>17</v>
      </c>
      <c r="R9" s="62">
        <v>18</v>
      </c>
      <c r="S9" s="62">
        <v>19</v>
      </c>
      <c r="T9" s="62">
        <v>20</v>
      </c>
      <c r="U9" s="61">
        <v>21</v>
      </c>
      <c r="V9" s="61">
        <v>22</v>
      </c>
      <c r="W9" s="61">
        <v>23</v>
      </c>
    </row>
    <row r="10" ht="22" customHeight="1" spans="1:23">
      <c r="A10" s="17"/>
      <c r="B10" s="17"/>
      <c r="C10" s="17" t="s">
        <v>292</v>
      </c>
      <c r="D10" s="17"/>
      <c r="E10" s="17"/>
      <c r="F10" s="17"/>
      <c r="G10" s="17"/>
      <c r="H10" s="17"/>
      <c r="I10" s="24">
        <v>5500000</v>
      </c>
      <c r="J10" s="18">
        <v>5500000</v>
      </c>
      <c r="K10" s="18">
        <v>5500000</v>
      </c>
      <c r="L10" s="18"/>
      <c r="M10" s="18"/>
      <c r="N10" s="18"/>
      <c r="O10" s="18"/>
      <c r="P10" s="18"/>
      <c r="Q10" s="18"/>
      <c r="R10" s="18"/>
      <c r="S10" s="18"/>
      <c r="T10" s="18"/>
      <c r="U10" s="18"/>
      <c r="V10" s="18"/>
      <c r="W10" s="18"/>
    </row>
    <row r="11" ht="22" customHeight="1" spans="1:23">
      <c r="A11" s="17" t="s">
        <v>293</v>
      </c>
      <c r="B11" s="17" t="s">
        <v>294</v>
      </c>
      <c r="C11" s="17" t="s">
        <v>292</v>
      </c>
      <c r="D11" s="17" t="s">
        <v>71</v>
      </c>
      <c r="E11" s="17" t="s">
        <v>104</v>
      </c>
      <c r="F11" s="17" t="s">
        <v>105</v>
      </c>
      <c r="G11" s="17" t="s">
        <v>295</v>
      </c>
      <c r="H11" s="17" t="s">
        <v>296</v>
      </c>
      <c r="I11" s="18">
        <v>1877561.89</v>
      </c>
      <c r="J11" s="18">
        <v>1877561.89</v>
      </c>
      <c r="K11" s="18">
        <v>1877561.89</v>
      </c>
      <c r="L11" s="18"/>
      <c r="M11" s="18"/>
      <c r="N11" s="18"/>
      <c r="O11" s="18"/>
      <c r="P11" s="18"/>
      <c r="Q11" s="18"/>
      <c r="R11" s="18"/>
      <c r="S11" s="18"/>
      <c r="T11" s="18"/>
      <c r="U11" s="18"/>
      <c r="V11" s="18"/>
      <c r="W11" s="18"/>
    </row>
    <row r="12" ht="22" customHeight="1" spans="1:23">
      <c r="A12" s="17" t="s">
        <v>293</v>
      </c>
      <c r="B12" s="17" t="s">
        <v>294</v>
      </c>
      <c r="C12" s="17" t="s">
        <v>292</v>
      </c>
      <c r="D12" s="17" t="s">
        <v>71</v>
      </c>
      <c r="E12" s="17" t="s">
        <v>104</v>
      </c>
      <c r="F12" s="17" t="s">
        <v>105</v>
      </c>
      <c r="G12" s="17" t="s">
        <v>295</v>
      </c>
      <c r="H12" s="17" t="s">
        <v>296</v>
      </c>
      <c r="I12" s="18">
        <v>1730000</v>
      </c>
      <c r="J12" s="18">
        <v>1730000</v>
      </c>
      <c r="K12" s="18">
        <v>1730000</v>
      </c>
      <c r="L12" s="18"/>
      <c r="M12" s="18"/>
      <c r="N12" s="18"/>
      <c r="O12" s="18"/>
      <c r="P12" s="17"/>
      <c r="Q12" s="18"/>
      <c r="R12" s="18"/>
      <c r="S12" s="18"/>
      <c r="T12" s="18"/>
      <c r="U12" s="18"/>
      <c r="V12" s="18"/>
      <c r="W12" s="18"/>
    </row>
    <row r="13" ht="22" customHeight="1" spans="1:23">
      <c r="A13" s="17" t="s">
        <v>293</v>
      </c>
      <c r="B13" s="17" t="s">
        <v>294</v>
      </c>
      <c r="C13" s="17" t="s">
        <v>292</v>
      </c>
      <c r="D13" s="17" t="s">
        <v>71</v>
      </c>
      <c r="E13" s="17" t="s">
        <v>104</v>
      </c>
      <c r="F13" s="17" t="s">
        <v>105</v>
      </c>
      <c r="G13" s="17" t="s">
        <v>295</v>
      </c>
      <c r="H13" s="17" t="s">
        <v>296</v>
      </c>
      <c r="I13" s="18">
        <v>300000</v>
      </c>
      <c r="J13" s="18">
        <v>300000</v>
      </c>
      <c r="K13" s="18">
        <v>300000</v>
      </c>
      <c r="L13" s="18"/>
      <c r="M13" s="18"/>
      <c r="N13" s="18"/>
      <c r="O13" s="18"/>
      <c r="P13" s="17"/>
      <c r="Q13" s="18"/>
      <c r="R13" s="18"/>
      <c r="S13" s="18"/>
      <c r="T13" s="18"/>
      <c r="U13" s="18"/>
      <c r="V13" s="18"/>
      <c r="W13" s="18"/>
    </row>
    <row r="14" ht="22" customHeight="1" spans="1:23">
      <c r="A14" s="17" t="s">
        <v>293</v>
      </c>
      <c r="B14" s="17" t="s">
        <v>294</v>
      </c>
      <c r="C14" s="17" t="s">
        <v>292</v>
      </c>
      <c r="D14" s="17" t="s">
        <v>71</v>
      </c>
      <c r="E14" s="17" t="s">
        <v>104</v>
      </c>
      <c r="F14" s="17" t="s">
        <v>105</v>
      </c>
      <c r="G14" s="17" t="s">
        <v>295</v>
      </c>
      <c r="H14" s="17" t="s">
        <v>296</v>
      </c>
      <c r="I14" s="18">
        <v>150000</v>
      </c>
      <c r="J14" s="18">
        <v>150000</v>
      </c>
      <c r="K14" s="18">
        <v>150000</v>
      </c>
      <c r="L14" s="18"/>
      <c r="M14" s="18"/>
      <c r="N14" s="18"/>
      <c r="O14" s="18"/>
      <c r="P14" s="17"/>
      <c r="Q14" s="18"/>
      <c r="R14" s="18"/>
      <c r="S14" s="18"/>
      <c r="T14" s="18"/>
      <c r="U14" s="18"/>
      <c r="V14" s="18"/>
      <c r="W14" s="18"/>
    </row>
    <row r="15" ht="22" customHeight="1" spans="1:23">
      <c r="A15" s="17" t="s">
        <v>293</v>
      </c>
      <c r="B15" s="17" t="s">
        <v>294</v>
      </c>
      <c r="C15" s="17" t="s">
        <v>292</v>
      </c>
      <c r="D15" s="17" t="s">
        <v>71</v>
      </c>
      <c r="E15" s="17" t="s">
        <v>104</v>
      </c>
      <c r="F15" s="17" t="s">
        <v>105</v>
      </c>
      <c r="G15" s="17" t="s">
        <v>295</v>
      </c>
      <c r="H15" s="17" t="s">
        <v>296</v>
      </c>
      <c r="I15" s="18">
        <v>95500</v>
      </c>
      <c r="J15" s="18">
        <v>95500</v>
      </c>
      <c r="K15" s="18">
        <v>95500</v>
      </c>
      <c r="L15" s="18"/>
      <c r="M15" s="18"/>
      <c r="N15" s="18"/>
      <c r="O15" s="18"/>
      <c r="P15" s="17"/>
      <c r="Q15" s="18"/>
      <c r="R15" s="18"/>
      <c r="S15" s="18"/>
      <c r="T15" s="18"/>
      <c r="U15" s="18"/>
      <c r="V15" s="18"/>
      <c r="W15" s="18"/>
    </row>
    <row r="16" ht="22" customHeight="1" spans="1:23">
      <c r="A16" s="17" t="s">
        <v>293</v>
      </c>
      <c r="B16" s="17" t="s">
        <v>294</v>
      </c>
      <c r="C16" s="17" t="s">
        <v>292</v>
      </c>
      <c r="D16" s="17" t="s">
        <v>71</v>
      </c>
      <c r="E16" s="17" t="s">
        <v>104</v>
      </c>
      <c r="F16" s="17" t="s">
        <v>105</v>
      </c>
      <c r="G16" s="17" t="s">
        <v>295</v>
      </c>
      <c r="H16" s="17" t="s">
        <v>296</v>
      </c>
      <c r="I16" s="18">
        <v>500000</v>
      </c>
      <c r="J16" s="18">
        <v>500000</v>
      </c>
      <c r="K16" s="18">
        <v>500000</v>
      </c>
      <c r="L16" s="18"/>
      <c r="M16" s="18"/>
      <c r="N16" s="18"/>
      <c r="O16" s="18"/>
      <c r="P16" s="17"/>
      <c r="Q16" s="18"/>
      <c r="R16" s="18"/>
      <c r="S16" s="18"/>
      <c r="T16" s="18"/>
      <c r="U16" s="18"/>
      <c r="V16" s="18"/>
      <c r="W16" s="18"/>
    </row>
    <row r="17" ht="22" customHeight="1" spans="1:23">
      <c r="A17" s="17" t="s">
        <v>293</v>
      </c>
      <c r="B17" s="17" t="s">
        <v>294</v>
      </c>
      <c r="C17" s="17" t="s">
        <v>292</v>
      </c>
      <c r="D17" s="17" t="s">
        <v>71</v>
      </c>
      <c r="E17" s="17" t="s">
        <v>104</v>
      </c>
      <c r="F17" s="17" t="s">
        <v>105</v>
      </c>
      <c r="G17" s="17" t="s">
        <v>295</v>
      </c>
      <c r="H17" s="17" t="s">
        <v>296</v>
      </c>
      <c r="I17" s="18">
        <v>450000</v>
      </c>
      <c r="J17" s="18">
        <v>450000</v>
      </c>
      <c r="K17" s="18">
        <v>450000</v>
      </c>
      <c r="L17" s="18"/>
      <c r="M17" s="18"/>
      <c r="N17" s="18"/>
      <c r="O17" s="18"/>
      <c r="P17" s="17"/>
      <c r="Q17" s="18"/>
      <c r="R17" s="18"/>
      <c r="S17" s="18"/>
      <c r="T17" s="18"/>
      <c r="U17" s="18"/>
      <c r="V17" s="18"/>
      <c r="W17" s="18"/>
    </row>
    <row r="18" ht="22" customHeight="1" spans="1:23">
      <c r="A18" s="17" t="s">
        <v>293</v>
      </c>
      <c r="B18" s="17" t="s">
        <v>294</v>
      </c>
      <c r="C18" s="17" t="s">
        <v>292</v>
      </c>
      <c r="D18" s="17" t="s">
        <v>71</v>
      </c>
      <c r="E18" s="17" t="s">
        <v>104</v>
      </c>
      <c r="F18" s="17" t="s">
        <v>105</v>
      </c>
      <c r="G18" s="17" t="s">
        <v>295</v>
      </c>
      <c r="H18" s="17" t="s">
        <v>296</v>
      </c>
      <c r="I18" s="18">
        <v>396938.11</v>
      </c>
      <c r="J18" s="18">
        <v>396938.11</v>
      </c>
      <c r="K18" s="18">
        <v>396938.11</v>
      </c>
      <c r="L18" s="18"/>
      <c r="M18" s="18"/>
      <c r="N18" s="18"/>
      <c r="O18" s="18"/>
      <c r="P18" s="17"/>
      <c r="Q18" s="18"/>
      <c r="R18" s="18"/>
      <c r="S18" s="18"/>
      <c r="T18" s="18"/>
      <c r="U18" s="18"/>
      <c r="V18" s="18"/>
      <c r="W18" s="18"/>
    </row>
    <row r="19" ht="22" customHeight="1" spans="1:23">
      <c r="A19" s="17"/>
      <c r="B19" s="17"/>
      <c r="C19" s="17" t="s">
        <v>297</v>
      </c>
      <c r="D19" s="17"/>
      <c r="E19" s="17"/>
      <c r="F19" s="17"/>
      <c r="G19" s="17"/>
      <c r="H19" s="17"/>
      <c r="I19" s="24">
        <v>4745000</v>
      </c>
      <c r="J19" s="18">
        <v>4745000</v>
      </c>
      <c r="K19" s="18">
        <v>4745000</v>
      </c>
      <c r="L19" s="18"/>
      <c r="M19" s="18"/>
      <c r="N19" s="18"/>
      <c r="O19" s="18"/>
      <c r="P19" s="17"/>
      <c r="Q19" s="18"/>
      <c r="R19" s="18"/>
      <c r="S19" s="18"/>
      <c r="T19" s="18"/>
      <c r="U19" s="18"/>
      <c r="V19" s="18"/>
      <c r="W19" s="18"/>
    </row>
    <row r="20" ht="22" customHeight="1" spans="1:23">
      <c r="A20" s="17" t="s">
        <v>298</v>
      </c>
      <c r="B20" s="17" t="s">
        <v>299</v>
      </c>
      <c r="C20" s="17" t="s">
        <v>297</v>
      </c>
      <c r="D20" s="17" t="s">
        <v>71</v>
      </c>
      <c r="E20" s="17" t="s">
        <v>104</v>
      </c>
      <c r="F20" s="17" t="s">
        <v>105</v>
      </c>
      <c r="G20" s="17" t="s">
        <v>253</v>
      </c>
      <c r="H20" s="17" t="s">
        <v>254</v>
      </c>
      <c r="I20" s="18">
        <v>100200</v>
      </c>
      <c r="J20" s="18">
        <v>100200</v>
      </c>
      <c r="K20" s="18">
        <v>100200</v>
      </c>
      <c r="L20" s="18"/>
      <c r="M20" s="18"/>
      <c r="N20" s="18"/>
      <c r="O20" s="18"/>
      <c r="P20" s="17"/>
      <c r="Q20" s="18"/>
      <c r="R20" s="18"/>
      <c r="S20" s="18"/>
      <c r="T20" s="18"/>
      <c r="U20" s="18"/>
      <c r="V20" s="18"/>
      <c r="W20" s="18"/>
    </row>
    <row r="21" ht="22" customHeight="1" spans="1:23">
      <c r="A21" s="17" t="s">
        <v>298</v>
      </c>
      <c r="B21" s="17" t="s">
        <v>299</v>
      </c>
      <c r="C21" s="17" t="s">
        <v>297</v>
      </c>
      <c r="D21" s="17" t="s">
        <v>71</v>
      </c>
      <c r="E21" s="17" t="s">
        <v>104</v>
      </c>
      <c r="F21" s="17" t="s">
        <v>105</v>
      </c>
      <c r="G21" s="17" t="s">
        <v>261</v>
      </c>
      <c r="H21" s="17" t="s">
        <v>262</v>
      </c>
      <c r="I21" s="18">
        <v>19800</v>
      </c>
      <c r="J21" s="18">
        <v>19800</v>
      </c>
      <c r="K21" s="18">
        <v>19800</v>
      </c>
      <c r="L21" s="18"/>
      <c r="M21" s="18"/>
      <c r="N21" s="18"/>
      <c r="O21" s="18"/>
      <c r="P21" s="17"/>
      <c r="Q21" s="18"/>
      <c r="R21" s="18"/>
      <c r="S21" s="18"/>
      <c r="T21" s="18"/>
      <c r="U21" s="18"/>
      <c r="V21" s="18"/>
      <c r="W21" s="18"/>
    </row>
    <row r="22" ht="22" customHeight="1" spans="1:23">
      <c r="A22" s="17" t="s">
        <v>298</v>
      </c>
      <c r="B22" s="17" t="s">
        <v>299</v>
      </c>
      <c r="C22" s="17" t="s">
        <v>297</v>
      </c>
      <c r="D22" s="17" t="s">
        <v>71</v>
      </c>
      <c r="E22" s="17" t="s">
        <v>104</v>
      </c>
      <c r="F22" s="17" t="s">
        <v>105</v>
      </c>
      <c r="G22" s="17" t="s">
        <v>257</v>
      </c>
      <c r="H22" s="17" t="s">
        <v>258</v>
      </c>
      <c r="I22" s="18">
        <v>900000</v>
      </c>
      <c r="J22" s="18">
        <v>900000</v>
      </c>
      <c r="K22" s="18">
        <v>900000</v>
      </c>
      <c r="L22" s="18"/>
      <c r="M22" s="18"/>
      <c r="N22" s="18"/>
      <c r="O22" s="18"/>
      <c r="P22" s="17"/>
      <c r="Q22" s="18"/>
      <c r="R22" s="18"/>
      <c r="S22" s="18"/>
      <c r="T22" s="18"/>
      <c r="U22" s="18"/>
      <c r="V22" s="18"/>
      <c r="W22" s="18"/>
    </row>
    <row r="23" ht="22" customHeight="1" spans="1:23">
      <c r="A23" s="17" t="s">
        <v>298</v>
      </c>
      <c r="B23" s="17" t="s">
        <v>299</v>
      </c>
      <c r="C23" s="17" t="s">
        <v>297</v>
      </c>
      <c r="D23" s="17" t="s">
        <v>71</v>
      </c>
      <c r="E23" s="17" t="s">
        <v>104</v>
      </c>
      <c r="F23" s="17" t="s">
        <v>105</v>
      </c>
      <c r="G23" s="17" t="s">
        <v>259</v>
      </c>
      <c r="H23" s="17" t="s">
        <v>260</v>
      </c>
      <c r="I23" s="18">
        <v>75000</v>
      </c>
      <c r="J23" s="18">
        <v>75000</v>
      </c>
      <c r="K23" s="18">
        <v>75000</v>
      </c>
      <c r="L23" s="18"/>
      <c r="M23" s="18"/>
      <c r="N23" s="18"/>
      <c r="O23" s="18"/>
      <c r="P23" s="17"/>
      <c r="Q23" s="18"/>
      <c r="R23" s="18"/>
      <c r="S23" s="18"/>
      <c r="T23" s="18"/>
      <c r="U23" s="18"/>
      <c r="V23" s="18"/>
      <c r="W23" s="18"/>
    </row>
    <row r="24" ht="22" customHeight="1" spans="1:23">
      <c r="A24" s="17" t="s">
        <v>298</v>
      </c>
      <c r="B24" s="17" t="s">
        <v>299</v>
      </c>
      <c r="C24" s="17" t="s">
        <v>297</v>
      </c>
      <c r="D24" s="17" t="s">
        <v>71</v>
      </c>
      <c r="E24" s="17" t="s">
        <v>104</v>
      </c>
      <c r="F24" s="17" t="s">
        <v>105</v>
      </c>
      <c r="G24" s="17" t="s">
        <v>300</v>
      </c>
      <c r="H24" s="17" t="s">
        <v>301</v>
      </c>
      <c r="I24" s="18">
        <v>1300000</v>
      </c>
      <c r="J24" s="18">
        <v>1300000</v>
      </c>
      <c r="K24" s="18">
        <v>1300000</v>
      </c>
      <c r="L24" s="18"/>
      <c r="M24" s="18"/>
      <c r="N24" s="18"/>
      <c r="O24" s="18"/>
      <c r="P24" s="17"/>
      <c r="Q24" s="18"/>
      <c r="R24" s="18"/>
      <c r="S24" s="18"/>
      <c r="T24" s="18"/>
      <c r="U24" s="18"/>
      <c r="V24" s="18"/>
      <c r="W24" s="18"/>
    </row>
    <row r="25" ht="22" customHeight="1" spans="1:23">
      <c r="A25" s="17" t="s">
        <v>298</v>
      </c>
      <c r="B25" s="17" t="s">
        <v>299</v>
      </c>
      <c r="C25" s="17" t="s">
        <v>297</v>
      </c>
      <c r="D25" s="17" t="s">
        <v>71</v>
      </c>
      <c r="E25" s="17" t="s">
        <v>104</v>
      </c>
      <c r="F25" s="17" t="s">
        <v>105</v>
      </c>
      <c r="G25" s="17" t="s">
        <v>300</v>
      </c>
      <c r="H25" s="17" t="s">
        <v>301</v>
      </c>
      <c r="I25" s="18">
        <v>600000</v>
      </c>
      <c r="J25" s="18">
        <v>600000</v>
      </c>
      <c r="K25" s="18">
        <v>600000</v>
      </c>
      <c r="L25" s="18"/>
      <c r="M25" s="18"/>
      <c r="N25" s="18"/>
      <c r="O25" s="18"/>
      <c r="P25" s="17"/>
      <c r="Q25" s="18"/>
      <c r="R25" s="18"/>
      <c r="S25" s="18"/>
      <c r="T25" s="18"/>
      <c r="U25" s="18"/>
      <c r="V25" s="18"/>
      <c r="W25" s="18"/>
    </row>
    <row r="26" ht="22" customHeight="1" spans="1:23">
      <c r="A26" s="17" t="s">
        <v>298</v>
      </c>
      <c r="B26" s="17" t="s">
        <v>299</v>
      </c>
      <c r="C26" s="17" t="s">
        <v>297</v>
      </c>
      <c r="D26" s="17" t="s">
        <v>71</v>
      </c>
      <c r="E26" s="17" t="s">
        <v>104</v>
      </c>
      <c r="F26" s="17" t="s">
        <v>105</v>
      </c>
      <c r="G26" s="17" t="s">
        <v>300</v>
      </c>
      <c r="H26" s="17" t="s">
        <v>301</v>
      </c>
      <c r="I26" s="18">
        <v>1300000</v>
      </c>
      <c r="J26" s="18">
        <v>1300000</v>
      </c>
      <c r="K26" s="18">
        <v>1300000</v>
      </c>
      <c r="L26" s="18"/>
      <c r="M26" s="18"/>
      <c r="N26" s="18"/>
      <c r="O26" s="18"/>
      <c r="P26" s="17"/>
      <c r="Q26" s="18"/>
      <c r="R26" s="18"/>
      <c r="S26" s="18"/>
      <c r="T26" s="18"/>
      <c r="U26" s="18"/>
      <c r="V26" s="18"/>
      <c r="W26" s="18"/>
    </row>
    <row r="27" ht="22" customHeight="1" spans="1:23">
      <c r="A27" s="17" t="s">
        <v>298</v>
      </c>
      <c r="B27" s="17" t="s">
        <v>299</v>
      </c>
      <c r="C27" s="17" t="s">
        <v>297</v>
      </c>
      <c r="D27" s="17" t="s">
        <v>71</v>
      </c>
      <c r="E27" s="17" t="s">
        <v>104</v>
      </c>
      <c r="F27" s="17" t="s">
        <v>105</v>
      </c>
      <c r="G27" s="17" t="s">
        <v>300</v>
      </c>
      <c r="H27" s="17" t="s">
        <v>301</v>
      </c>
      <c r="I27" s="18">
        <v>450000</v>
      </c>
      <c r="J27" s="18">
        <v>450000</v>
      </c>
      <c r="K27" s="18">
        <v>450000</v>
      </c>
      <c r="L27" s="18"/>
      <c r="M27" s="18"/>
      <c r="N27" s="18"/>
      <c r="O27" s="18"/>
      <c r="P27" s="17"/>
      <c r="Q27" s="18"/>
      <c r="R27" s="18"/>
      <c r="S27" s="18"/>
      <c r="T27" s="18"/>
      <c r="U27" s="18"/>
      <c r="V27" s="18"/>
      <c r="W27" s="18"/>
    </row>
    <row r="28" ht="22" customHeight="1" spans="1:23">
      <c r="A28" s="17"/>
      <c r="B28" s="17"/>
      <c r="C28" s="17" t="s">
        <v>302</v>
      </c>
      <c r="D28" s="17"/>
      <c r="E28" s="17"/>
      <c r="F28" s="17"/>
      <c r="G28" s="17"/>
      <c r="H28" s="17"/>
      <c r="I28" s="24">
        <v>293500</v>
      </c>
      <c r="J28" s="18">
        <v>293500</v>
      </c>
      <c r="K28" s="18">
        <v>293500</v>
      </c>
      <c r="L28" s="18"/>
      <c r="M28" s="18"/>
      <c r="N28" s="18"/>
      <c r="O28" s="18"/>
      <c r="P28" s="17"/>
      <c r="Q28" s="18"/>
      <c r="R28" s="18"/>
      <c r="S28" s="18"/>
      <c r="T28" s="18"/>
      <c r="U28" s="18"/>
      <c r="V28" s="18"/>
      <c r="W28" s="18"/>
    </row>
    <row r="29" ht="22" customHeight="1" spans="1:23">
      <c r="A29" s="17" t="s">
        <v>293</v>
      </c>
      <c r="B29" s="17" t="s">
        <v>303</v>
      </c>
      <c r="C29" s="17" t="s">
        <v>302</v>
      </c>
      <c r="D29" s="17" t="s">
        <v>71</v>
      </c>
      <c r="E29" s="17" t="s">
        <v>104</v>
      </c>
      <c r="F29" s="17" t="s">
        <v>105</v>
      </c>
      <c r="G29" s="17" t="s">
        <v>295</v>
      </c>
      <c r="H29" s="17" t="s">
        <v>296</v>
      </c>
      <c r="I29" s="18">
        <v>143000</v>
      </c>
      <c r="J29" s="18">
        <v>143000</v>
      </c>
      <c r="K29" s="18">
        <v>143000</v>
      </c>
      <c r="L29" s="18"/>
      <c r="M29" s="18"/>
      <c r="N29" s="18"/>
      <c r="O29" s="18"/>
      <c r="P29" s="17"/>
      <c r="Q29" s="18"/>
      <c r="R29" s="18"/>
      <c r="S29" s="18"/>
      <c r="T29" s="18"/>
      <c r="U29" s="18"/>
      <c r="V29" s="18"/>
      <c r="W29" s="18"/>
    </row>
    <row r="30" ht="22" customHeight="1" spans="1:23">
      <c r="A30" s="17" t="s">
        <v>293</v>
      </c>
      <c r="B30" s="17" t="s">
        <v>303</v>
      </c>
      <c r="C30" s="17" t="s">
        <v>302</v>
      </c>
      <c r="D30" s="17" t="s">
        <v>71</v>
      </c>
      <c r="E30" s="17" t="s">
        <v>104</v>
      </c>
      <c r="F30" s="17" t="s">
        <v>105</v>
      </c>
      <c r="G30" s="17" t="s">
        <v>304</v>
      </c>
      <c r="H30" s="17" t="s">
        <v>305</v>
      </c>
      <c r="I30" s="18">
        <v>60000</v>
      </c>
      <c r="J30" s="18">
        <v>60000</v>
      </c>
      <c r="K30" s="18">
        <v>60000</v>
      </c>
      <c r="L30" s="18"/>
      <c r="M30" s="18"/>
      <c r="N30" s="18"/>
      <c r="O30" s="18"/>
      <c r="P30" s="17"/>
      <c r="Q30" s="18"/>
      <c r="R30" s="18"/>
      <c r="S30" s="18"/>
      <c r="T30" s="18"/>
      <c r="U30" s="18"/>
      <c r="V30" s="18"/>
      <c r="W30" s="18"/>
    </row>
    <row r="31" ht="22" customHeight="1" spans="1:23">
      <c r="A31" s="17" t="s">
        <v>293</v>
      </c>
      <c r="B31" s="17" t="s">
        <v>303</v>
      </c>
      <c r="C31" s="17" t="s">
        <v>302</v>
      </c>
      <c r="D31" s="17" t="s">
        <v>71</v>
      </c>
      <c r="E31" s="17" t="s">
        <v>104</v>
      </c>
      <c r="F31" s="17" t="s">
        <v>105</v>
      </c>
      <c r="G31" s="17" t="s">
        <v>267</v>
      </c>
      <c r="H31" s="17" t="s">
        <v>268</v>
      </c>
      <c r="I31" s="18">
        <v>50000</v>
      </c>
      <c r="J31" s="18">
        <v>50000</v>
      </c>
      <c r="K31" s="18">
        <v>50000</v>
      </c>
      <c r="L31" s="18"/>
      <c r="M31" s="18"/>
      <c r="N31" s="18"/>
      <c r="O31" s="18"/>
      <c r="P31" s="17"/>
      <c r="Q31" s="18"/>
      <c r="R31" s="18"/>
      <c r="S31" s="18"/>
      <c r="T31" s="18"/>
      <c r="U31" s="18"/>
      <c r="V31" s="18"/>
      <c r="W31" s="18"/>
    </row>
    <row r="32" ht="22" customHeight="1" spans="1:23">
      <c r="A32" s="17" t="s">
        <v>293</v>
      </c>
      <c r="B32" s="17" t="s">
        <v>303</v>
      </c>
      <c r="C32" s="17" t="s">
        <v>302</v>
      </c>
      <c r="D32" s="17" t="s">
        <v>71</v>
      </c>
      <c r="E32" s="17" t="s">
        <v>104</v>
      </c>
      <c r="F32" s="17" t="s">
        <v>105</v>
      </c>
      <c r="G32" s="17" t="s">
        <v>267</v>
      </c>
      <c r="H32" s="17" t="s">
        <v>268</v>
      </c>
      <c r="I32" s="18">
        <v>40500</v>
      </c>
      <c r="J32" s="18">
        <v>40500</v>
      </c>
      <c r="K32" s="18">
        <v>40500</v>
      </c>
      <c r="L32" s="18"/>
      <c r="M32" s="18"/>
      <c r="N32" s="18"/>
      <c r="O32" s="18"/>
      <c r="P32" s="17"/>
      <c r="Q32" s="18"/>
      <c r="R32" s="18"/>
      <c r="S32" s="18"/>
      <c r="T32" s="18"/>
      <c r="U32" s="18"/>
      <c r="V32" s="18"/>
      <c r="W32" s="18"/>
    </row>
    <row r="33" ht="22" customHeight="1" spans="1:23">
      <c r="A33" s="17"/>
      <c r="B33" s="17"/>
      <c r="C33" s="17" t="s">
        <v>306</v>
      </c>
      <c r="D33" s="17"/>
      <c r="E33" s="17"/>
      <c r="F33" s="17"/>
      <c r="G33" s="17"/>
      <c r="H33" s="17"/>
      <c r="I33" s="24">
        <v>2000000</v>
      </c>
      <c r="J33" s="18">
        <v>2000000</v>
      </c>
      <c r="K33" s="18">
        <v>2000000</v>
      </c>
      <c r="L33" s="18"/>
      <c r="M33" s="18"/>
      <c r="N33" s="18"/>
      <c r="O33" s="18"/>
      <c r="P33" s="17"/>
      <c r="Q33" s="18"/>
      <c r="R33" s="18"/>
      <c r="S33" s="18"/>
      <c r="T33" s="18"/>
      <c r="U33" s="18"/>
      <c r="V33" s="18"/>
      <c r="W33" s="18"/>
    </row>
    <row r="34" ht="22" customHeight="1" spans="1:23">
      <c r="A34" s="17" t="s">
        <v>298</v>
      </c>
      <c r="B34" s="17" t="s">
        <v>307</v>
      </c>
      <c r="C34" s="17" t="s">
        <v>306</v>
      </c>
      <c r="D34" s="17" t="s">
        <v>71</v>
      </c>
      <c r="E34" s="17" t="s">
        <v>104</v>
      </c>
      <c r="F34" s="17" t="s">
        <v>105</v>
      </c>
      <c r="G34" s="17" t="s">
        <v>257</v>
      </c>
      <c r="H34" s="17" t="s">
        <v>258</v>
      </c>
      <c r="I34" s="18">
        <v>500000</v>
      </c>
      <c r="J34" s="18">
        <v>500000</v>
      </c>
      <c r="K34" s="18">
        <v>500000</v>
      </c>
      <c r="L34" s="18"/>
      <c r="M34" s="18"/>
      <c r="N34" s="18"/>
      <c r="O34" s="18"/>
      <c r="P34" s="17"/>
      <c r="Q34" s="18"/>
      <c r="R34" s="18"/>
      <c r="S34" s="18"/>
      <c r="T34" s="18"/>
      <c r="U34" s="18"/>
      <c r="V34" s="18"/>
      <c r="W34" s="18"/>
    </row>
    <row r="35" ht="22" customHeight="1" spans="1:23">
      <c r="A35" s="17" t="s">
        <v>298</v>
      </c>
      <c r="B35" s="17" t="s">
        <v>307</v>
      </c>
      <c r="C35" s="17" t="s">
        <v>306</v>
      </c>
      <c r="D35" s="17" t="s">
        <v>71</v>
      </c>
      <c r="E35" s="17" t="s">
        <v>104</v>
      </c>
      <c r="F35" s="17" t="s">
        <v>105</v>
      </c>
      <c r="G35" s="17" t="s">
        <v>300</v>
      </c>
      <c r="H35" s="17" t="s">
        <v>301</v>
      </c>
      <c r="I35" s="18">
        <v>500000</v>
      </c>
      <c r="J35" s="18">
        <v>500000</v>
      </c>
      <c r="K35" s="18">
        <v>500000</v>
      </c>
      <c r="L35" s="18"/>
      <c r="M35" s="18"/>
      <c r="N35" s="18"/>
      <c r="O35" s="18"/>
      <c r="P35" s="17"/>
      <c r="Q35" s="18"/>
      <c r="R35" s="18"/>
      <c r="S35" s="18"/>
      <c r="T35" s="18"/>
      <c r="U35" s="18"/>
      <c r="V35" s="18"/>
      <c r="W35" s="18"/>
    </row>
    <row r="36" ht="22" customHeight="1" spans="1:23">
      <c r="A36" s="17" t="s">
        <v>298</v>
      </c>
      <c r="B36" s="17" t="s">
        <v>307</v>
      </c>
      <c r="C36" s="17" t="s">
        <v>306</v>
      </c>
      <c r="D36" s="17" t="s">
        <v>71</v>
      </c>
      <c r="E36" s="17" t="s">
        <v>104</v>
      </c>
      <c r="F36" s="17" t="s">
        <v>105</v>
      </c>
      <c r="G36" s="17" t="s">
        <v>300</v>
      </c>
      <c r="H36" s="17" t="s">
        <v>301</v>
      </c>
      <c r="I36" s="18">
        <v>1000000</v>
      </c>
      <c r="J36" s="18">
        <v>1000000</v>
      </c>
      <c r="K36" s="18">
        <v>1000000</v>
      </c>
      <c r="L36" s="18"/>
      <c r="M36" s="18"/>
      <c r="N36" s="18"/>
      <c r="O36" s="18"/>
      <c r="P36" s="17"/>
      <c r="Q36" s="18"/>
      <c r="R36" s="18"/>
      <c r="S36" s="18"/>
      <c r="T36" s="18"/>
      <c r="U36" s="18"/>
      <c r="V36" s="18"/>
      <c r="W36" s="18"/>
    </row>
    <row r="37" ht="22" customHeight="1" spans="1:23">
      <c r="A37" s="17"/>
      <c r="B37" s="17"/>
      <c r="C37" s="17" t="s">
        <v>308</v>
      </c>
      <c r="D37" s="17"/>
      <c r="E37" s="17"/>
      <c r="F37" s="17"/>
      <c r="G37" s="17"/>
      <c r="H37" s="17"/>
      <c r="I37" s="24">
        <v>2500000</v>
      </c>
      <c r="J37" s="18">
        <v>2500000</v>
      </c>
      <c r="K37" s="18">
        <v>2500000</v>
      </c>
      <c r="L37" s="18"/>
      <c r="M37" s="18"/>
      <c r="N37" s="18"/>
      <c r="O37" s="18"/>
      <c r="P37" s="17"/>
      <c r="Q37" s="18"/>
      <c r="R37" s="18"/>
      <c r="S37" s="18"/>
      <c r="T37" s="18"/>
      <c r="U37" s="18"/>
      <c r="V37" s="18"/>
      <c r="W37" s="18"/>
    </row>
    <row r="38" ht="22" customHeight="1" spans="1:23">
      <c r="A38" s="17" t="s">
        <v>309</v>
      </c>
      <c r="B38" s="17" t="s">
        <v>310</v>
      </c>
      <c r="C38" s="17" t="s">
        <v>308</v>
      </c>
      <c r="D38" s="17" t="s">
        <v>71</v>
      </c>
      <c r="E38" s="17" t="s">
        <v>104</v>
      </c>
      <c r="F38" s="17" t="s">
        <v>105</v>
      </c>
      <c r="G38" s="17" t="s">
        <v>259</v>
      </c>
      <c r="H38" s="17" t="s">
        <v>260</v>
      </c>
      <c r="I38" s="18">
        <v>2500000</v>
      </c>
      <c r="J38" s="18">
        <v>2500000</v>
      </c>
      <c r="K38" s="18">
        <v>2500000</v>
      </c>
      <c r="L38" s="18"/>
      <c r="M38" s="18"/>
      <c r="N38" s="18"/>
      <c r="O38" s="18"/>
      <c r="P38" s="17"/>
      <c r="Q38" s="18"/>
      <c r="R38" s="18"/>
      <c r="S38" s="18"/>
      <c r="T38" s="18"/>
      <c r="U38" s="18"/>
      <c r="V38" s="18"/>
      <c r="W38" s="18"/>
    </row>
    <row r="39" ht="22" customHeight="1" spans="1:23">
      <c r="A39" s="17"/>
      <c r="B39" s="17"/>
      <c r="C39" s="17" t="s">
        <v>311</v>
      </c>
      <c r="D39" s="17"/>
      <c r="E39" s="17"/>
      <c r="F39" s="17"/>
      <c r="G39" s="17"/>
      <c r="H39" s="17"/>
      <c r="I39" s="24">
        <v>6000</v>
      </c>
      <c r="J39" s="18">
        <v>6000</v>
      </c>
      <c r="K39" s="18">
        <v>6000</v>
      </c>
      <c r="L39" s="18"/>
      <c r="M39" s="18"/>
      <c r="N39" s="18"/>
      <c r="O39" s="18"/>
      <c r="P39" s="17"/>
      <c r="Q39" s="18"/>
      <c r="R39" s="18"/>
      <c r="S39" s="18"/>
      <c r="T39" s="18"/>
      <c r="U39" s="18"/>
      <c r="V39" s="18"/>
      <c r="W39" s="18"/>
    </row>
    <row r="40" ht="22" customHeight="1" spans="1:23">
      <c r="A40" s="17" t="s">
        <v>312</v>
      </c>
      <c r="B40" s="17" t="s">
        <v>313</v>
      </c>
      <c r="C40" s="17" t="s">
        <v>311</v>
      </c>
      <c r="D40" s="17" t="s">
        <v>71</v>
      </c>
      <c r="E40" s="17" t="s">
        <v>110</v>
      </c>
      <c r="F40" s="17" t="s">
        <v>111</v>
      </c>
      <c r="G40" s="17" t="s">
        <v>267</v>
      </c>
      <c r="H40" s="17" t="s">
        <v>268</v>
      </c>
      <c r="I40" s="18">
        <v>6000</v>
      </c>
      <c r="J40" s="18">
        <v>6000</v>
      </c>
      <c r="K40" s="18">
        <v>6000</v>
      </c>
      <c r="L40" s="18"/>
      <c r="M40" s="18"/>
      <c r="N40" s="18"/>
      <c r="O40" s="18"/>
      <c r="P40" s="17"/>
      <c r="Q40" s="18"/>
      <c r="R40" s="18"/>
      <c r="S40" s="18"/>
      <c r="T40" s="18"/>
      <c r="U40" s="18"/>
      <c r="V40" s="18"/>
      <c r="W40" s="18"/>
    </row>
    <row r="41" ht="22" customHeight="1" spans="1:23">
      <c r="A41" s="17"/>
      <c r="B41" s="17"/>
      <c r="C41" s="17" t="s">
        <v>314</v>
      </c>
      <c r="D41" s="17"/>
      <c r="E41" s="17"/>
      <c r="F41" s="17"/>
      <c r="G41" s="17"/>
      <c r="H41" s="17"/>
      <c r="I41" s="24">
        <v>7500000</v>
      </c>
      <c r="J41" s="18">
        <v>7500000</v>
      </c>
      <c r="K41" s="18">
        <v>7500000</v>
      </c>
      <c r="L41" s="18"/>
      <c r="M41" s="18"/>
      <c r="N41" s="18"/>
      <c r="O41" s="18"/>
      <c r="P41" s="17"/>
      <c r="Q41" s="18"/>
      <c r="R41" s="18"/>
      <c r="S41" s="18"/>
      <c r="T41" s="18"/>
      <c r="U41" s="18"/>
      <c r="V41" s="18"/>
      <c r="W41" s="18"/>
    </row>
    <row r="42" ht="22" customHeight="1" spans="1:23">
      <c r="A42" s="17" t="s">
        <v>309</v>
      </c>
      <c r="B42" s="17" t="s">
        <v>315</v>
      </c>
      <c r="C42" s="17" t="s">
        <v>314</v>
      </c>
      <c r="D42" s="17" t="s">
        <v>71</v>
      </c>
      <c r="E42" s="17" t="s">
        <v>104</v>
      </c>
      <c r="F42" s="17" t="s">
        <v>105</v>
      </c>
      <c r="G42" s="17" t="s">
        <v>259</v>
      </c>
      <c r="H42" s="17" t="s">
        <v>260</v>
      </c>
      <c r="I42" s="18">
        <v>550</v>
      </c>
      <c r="J42" s="18">
        <v>550</v>
      </c>
      <c r="K42" s="18">
        <v>550</v>
      </c>
      <c r="L42" s="18"/>
      <c r="M42" s="18"/>
      <c r="N42" s="18"/>
      <c r="O42" s="18"/>
      <c r="P42" s="17"/>
      <c r="Q42" s="18"/>
      <c r="R42" s="18"/>
      <c r="S42" s="18"/>
      <c r="T42" s="18"/>
      <c r="U42" s="18"/>
      <c r="V42" s="18"/>
      <c r="W42" s="18"/>
    </row>
    <row r="43" ht="22" customHeight="1" spans="1:23">
      <c r="A43" s="17" t="s">
        <v>309</v>
      </c>
      <c r="B43" s="17" t="s">
        <v>315</v>
      </c>
      <c r="C43" s="17" t="s">
        <v>314</v>
      </c>
      <c r="D43" s="17" t="s">
        <v>71</v>
      </c>
      <c r="E43" s="17" t="s">
        <v>104</v>
      </c>
      <c r="F43" s="17" t="s">
        <v>105</v>
      </c>
      <c r="G43" s="17" t="s">
        <v>259</v>
      </c>
      <c r="H43" s="17" t="s">
        <v>260</v>
      </c>
      <c r="I43" s="18">
        <v>7499450</v>
      </c>
      <c r="J43" s="18">
        <v>7499450</v>
      </c>
      <c r="K43" s="18">
        <v>7499450</v>
      </c>
      <c r="L43" s="18"/>
      <c r="M43" s="18"/>
      <c r="N43" s="18"/>
      <c r="O43" s="18"/>
      <c r="P43" s="17"/>
      <c r="Q43" s="18"/>
      <c r="R43" s="18"/>
      <c r="S43" s="18"/>
      <c r="T43" s="18"/>
      <c r="U43" s="18"/>
      <c r="V43" s="18"/>
      <c r="W43" s="18"/>
    </row>
    <row r="44" ht="22" customHeight="1" spans="1:23">
      <c r="A44" s="17"/>
      <c r="B44" s="17"/>
      <c r="C44" s="17" t="s">
        <v>316</v>
      </c>
      <c r="D44" s="17"/>
      <c r="E44" s="17"/>
      <c r="F44" s="17"/>
      <c r="G44" s="17"/>
      <c r="H44" s="17"/>
      <c r="I44" s="24">
        <v>1200000</v>
      </c>
      <c r="J44" s="18">
        <v>1200000</v>
      </c>
      <c r="K44" s="18">
        <v>1200000</v>
      </c>
      <c r="L44" s="18"/>
      <c r="M44" s="18"/>
      <c r="N44" s="18"/>
      <c r="O44" s="18"/>
      <c r="P44" s="17"/>
      <c r="Q44" s="18"/>
      <c r="R44" s="18"/>
      <c r="S44" s="18"/>
      <c r="T44" s="18"/>
      <c r="U44" s="18"/>
      <c r="V44" s="18"/>
      <c r="W44" s="18"/>
    </row>
    <row r="45" ht="22" customHeight="1" spans="1:23">
      <c r="A45" s="17" t="s">
        <v>293</v>
      </c>
      <c r="B45" s="17" t="s">
        <v>317</v>
      </c>
      <c r="C45" s="17" t="s">
        <v>316</v>
      </c>
      <c r="D45" s="17" t="s">
        <v>71</v>
      </c>
      <c r="E45" s="17" t="s">
        <v>104</v>
      </c>
      <c r="F45" s="17" t="s">
        <v>105</v>
      </c>
      <c r="G45" s="17" t="s">
        <v>259</v>
      </c>
      <c r="H45" s="17" t="s">
        <v>260</v>
      </c>
      <c r="I45" s="18">
        <v>1200000</v>
      </c>
      <c r="J45" s="18">
        <v>1200000</v>
      </c>
      <c r="K45" s="18">
        <v>1200000</v>
      </c>
      <c r="L45" s="18"/>
      <c r="M45" s="18"/>
      <c r="N45" s="18"/>
      <c r="O45" s="18"/>
      <c r="P45" s="17"/>
      <c r="Q45" s="18"/>
      <c r="R45" s="18"/>
      <c r="S45" s="18"/>
      <c r="T45" s="18"/>
      <c r="U45" s="18"/>
      <c r="V45" s="18"/>
      <c r="W45" s="18"/>
    </row>
    <row r="46" ht="22" customHeight="1" spans="1:23">
      <c r="A46" s="17"/>
      <c r="B46" s="17"/>
      <c r="C46" s="17" t="s">
        <v>318</v>
      </c>
      <c r="D46" s="17"/>
      <c r="E46" s="17"/>
      <c r="F46" s="17"/>
      <c r="G46" s="17"/>
      <c r="H46" s="17"/>
      <c r="I46" s="24">
        <v>26500</v>
      </c>
      <c r="J46" s="18">
        <v>26500</v>
      </c>
      <c r="K46" s="18">
        <v>26500</v>
      </c>
      <c r="L46" s="18"/>
      <c r="M46" s="18"/>
      <c r="N46" s="18"/>
      <c r="O46" s="18"/>
      <c r="P46" s="17"/>
      <c r="Q46" s="18"/>
      <c r="R46" s="18"/>
      <c r="S46" s="18"/>
      <c r="T46" s="18"/>
      <c r="U46" s="18"/>
      <c r="V46" s="18"/>
      <c r="W46" s="18"/>
    </row>
    <row r="47" ht="22" customHeight="1" spans="1:23">
      <c r="A47" s="17" t="s">
        <v>293</v>
      </c>
      <c r="B47" s="17" t="s">
        <v>319</v>
      </c>
      <c r="C47" s="17" t="s">
        <v>318</v>
      </c>
      <c r="D47" s="17" t="s">
        <v>71</v>
      </c>
      <c r="E47" s="17" t="s">
        <v>104</v>
      </c>
      <c r="F47" s="17" t="s">
        <v>105</v>
      </c>
      <c r="G47" s="17" t="s">
        <v>320</v>
      </c>
      <c r="H47" s="17" t="s">
        <v>321</v>
      </c>
      <c r="I47" s="18">
        <v>26500</v>
      </c>
      <c r="J47" s="18">
        <v>26500</v>
      </c>
      <c r="K47" s="18">
        <v>26500</v>
      </c>
      <c r="L47" s="18"/>
      <c r="M47" s="18"/>
      <c r="N47" s="18"/>
      <c r="O47" s="18"/>
      <c r="P47" s="17"/>
      <c r="Q47" s="18"/>
      <c r="R47" s="18"/>
      <c r="S47" s="18"/>
      <c r="T47" s="18"/>
      <c r="U47" s="18"/>
      <c r="V47" s="18"/>
      <c r="W47" s="18"/>
    </row>
    <row r="48" ht="22" customHeight="1" spans="1:23">
      <c r="A48" s="19" t="s">
        <v>57</v>
      </c>
      <c r="B48" s="19"/>
      <c r="C48" s="19"/>
      <c r="D48" s="19"/>
      <c r="E48" s="19"/>
      <c r="F48" s="19"/>
      <c r="G48" s="19"/>
      <c r="H48" s="19"/>
      <c r="I48" s="18">
        <v>23771000</v>
      </c>
      <c r="J48" s="18">
        <v>23771000</v>
      </c>
      <c r="K48" s="18">
        <v>23771000</v>
      </c>
      <c r="L48" s="18"/>
      <c r="M48" s="18"/>
      <c r="N48" s="18"/>
      <c r="O48" s="18"/>
      <c r="P48" s="18"/>
      <c r="Q48" s="18"/>
      <c r="R48" s="18"/>
      <c r="S48" s="18"/>
      <c r="T48" s="18"/>
      <c r="U48" s="18"/>
      <c r="V48" s="18"/>
      <c r="W48" s="18"/>
    </row>
  </sheetData>
  <mergeCells count="28">
    <mergeCell ref="A3:W3"/>
    <mergeCell ref="A4:H4"/>
    <mergeCell ref="J5:M5"/>
    <mergeCell ref="N5:P5"/>
    <mergeCell ref="R5:W5"/>
    <mergeCell ref="A48:H4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3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0"/>
  <sheetViews>
    <sheetView showZeros="0" workbookViewId="0">
      <pane ySplit="1" topLeftCell="A9" activePane="bottomLeft" state="frozen"/>
      <selection/>
      <selection pane="bottomLeft" activeCell="A7" sqref="A7"/>
    </sheetView>
  </sheetViews>
  <sheetFormatPr defaultColWidth="10.7166666666667" defaultRowHeight="12" customHeight="1"/>
  <cols>
    <col min="1" max="1" width="44.4416666666667" customWidth="1"/>
    <col min="2" max="2" width="96.108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customHeight="1" spans="1:10">
      <c r="A1" s="1"/>
      <c r="B1" s="1"/>
      <c r="C1" s="1"/>
      <c r="D1" s="1"/>
      <c r="E1" s="1"/>
      <c r="F1" s="1"/>
      <c r="G1" s="1"/>
      <c r="H1" s="1"/>
      <c r="I1" s="1"/>
      <c r="J1" s="1"/>
    </row>
    <row r="2" ht="15.75" customHeight="1" spans="1:10">
      <c r="A2" s="30" t="s">
        <v>322</v>
      </c>
      <c r="B2" s="26"/>
      <c r="C2" s="26"/>
      <c r="D2" s="26"/>
      <c r="E2" s="26"/>
      <c r="F2" s="26"/>
      <c r="G2" s="26"/>
      <c r="H2" s="26"/>
      <c r="I2" s="26"/>
      <c r="J2" s="26" t="s">
        <v>323</v>
      </c>
    </row>
    <row r="3" ht="45" customHeight="1" spans="1:10">
      <c r="A3" s="27" t="str">
        <f>"2025"&amp;"年部门项目支出绩效目标表（本次下达）"</f>
        <v>2025年部门项目支出绩效目标表（本次下达）</v>
      </c>
      <c r="B3" s="27"/>
      <c r="C3" s="27"/>
      <c r="D3" s="27"/>
      <c r="E3" s="27"/>
      <c r="F3" s="27"/>
      <c r="G3" s="27"/>
      <c r="H3" s="27"/>
      <c r="I3" s="27"/>
      <c r="J3" s="27"/>
    </row>
    <row r="4" ht="15.75" customHeight="1" spans="1:10">
      <c r="A4" s="26" t="str">
        <f>"单位名称："&amp;"楚雄彝族自治州机关事务管理局"</f>
        <v>单位名称：楚雄彝族自治州机关事务管理局</v>
      </c>
      <c r="B4" s="53"/>
      <c r="C4" s="53"/>
      <c r="D4" s="53"/>
      <c r="E4" s="53"/>
      <c r="F4" s="54"/>
      <c r="G4" s="53"/>
      <c r="H4" s="54"/>
      <c r="I4" s="54"/>
      <c r="J4" s="54"/>
    </row>
    <row r="5" ht="60" customHeight="1" spans="1:10">
      <c r="A5" s="55" t="s">
        <v>324</v>
      </c>
      <c r="B5" s="55" t="s">
        <v>325</v>
      </c>
      <c r="C5" s="55" t="s">
        <v>326</v>
      </c>
      <c r="D5" s="55" t="s">
        <v>327</v>
      </c>
      <c r="E5" s="55" t="s">
        <v>328</v>
      </c>
      <c r="F5" s="55" t="s">
        <v>329</v>
      </c>
      <c r="G5" s="55" t="s">
        <v>330</v>
      </c>
      <c r="H5" s="55" t="s">
        <v>331</v>
      </c>
      <c r="I5" s="55" t="s">
        <v>332</v>
      </c>
      <c r="J5" s="55" t="s">
        <v>333</v>
      </c>
    </row>
    <row r="6" ht="47.5" customHeight="1" spans="1:10">
      <c r="A6" s="56">
        <v>1</v>
      </c>
      <c r="B6" s="56">
        <v>2</v>
      </c>
      <c r="C6" s="57">
        <v>3</v>
      </c>
      <c r="D6" s="56">
        <v>4</v>
      </c>
      <c r="E6" s="56">
        <v>5</v>
      </c>
      <c r="F6" s="56">
        <v>6</v>
      </c>
      <c r="G6" s="56">
        <v>7</v>
      </c>
      <c r="H6" s="56">
        <v>8</v>
      </c>
      <c r="I6" s="56">
        <v>9</v>
      </c>
      <c r="J6" s="56">
        <v>10</v>
      </c>
    </row>
    <row r="7" ht="47.5" customHeight="1" spans="1:10">
      <c r="A7" s="58" t="s">
        <v>71</v>
      </c>
      <c r="B7" s="58"/>
      <c r="C7" s="58"/>
      <c r="D7" s="58"/>
      <c r="E7" s="58"/>
      <c r="F7" s="58"/>
      <c r="G7" s="58"/>
      <c r="H7" s="58"/>
      <c r="I7" s="58"/>
      <c r="J7" s="58"/>
    </row>
    <row r="8" ht="47.5" customHeight="1" spans="1:10">
      <c r="A8" s="60" t="s">
        <v>71</v>
      </c>
      <c r="B8" s="59"/>
      <c r="C8" s="58"/>
      <c r="D8" s="58"/>
      <c r="E8" s="58"/>
      <c r="F8" s="58"/>
      <c r="G8" s="58"/>
      <c r="H8" s="58"/>
      <c r="I8" s="58"/>
      <c r="J8" s="58"/>
    </row>
    <row r="9" ht="93" customHeight="1" spans="1:10">
      <c r="A9" s="58" t="s">
        <v>316</v>
      </c>
      <c r="B9" s="59" t="s">
        <v>334</v>
      </c>
      <c r="C9" s="57"/>
      <c r="D9" s="57"/>
      <c r="E9" s="57"/>
      <c r="F9" s="57"/>
      <c r="G9" s="57"/>
      <c r="H9" s="57"/>
      <c r="I9" s="57"/>
      <c r="J9" s="59"/>
    </row>
    <row r="10" ht="52" customHeight="1" spans="1:10">
      <c r="A10" s="17"/>
      <c r="B10" s="17"/>
      <c r="C10" s="57" t="s">
        <v>335</v>
      </c>
      <c r="D10" s="57" t="s">
        <v>336</v>
      </c>
      <c r="E10" s="57" t="s">
        <v>337</v>
      </c>
      <c r="F10" s="57" t="s">
        <v>338</v>
      </c>
      <c r="G10" s="57" t="s">
        <v>339</v>
      </c>
      <c r="H10" s="57" t="s">
        <v>340</v>
      </c>
      <c r="I10" s="57" t="s">
        <v>341</v>
      </c>
      <c r="J10" s="59" t="s">
        <v>342</v>
      </c>
    </row>
    <row r="11" ht="52" customHeight="1" spans="1:10">
      <c r="A11" s="17"/>
      <c r="B11" s="17"/>
      <c r="C11" s="57" t="s">
        <v>335</v>
      </c>
      <c r="D11" s="57" t="s">
        <v>336</v>
      </c>
      <c r="E11" s="57" t="s">
        <v>343</v>
      </c>
      <c r="F11" s="57" t="s">
        <v>338</v>
      </c>
      <c r="G11" s="57" t="s">
        <v>344</v>
      </c>
      <c r="H11" s="57" t="s">
        <v>345</v>
      </c>
      <c r="I11" s="57" t="s">
        <v>341</v>
      </c>
      <c r="J11" s="59" t="s">
        <v>346</v>
      </c>
    </row>
    <row r="12" ht="52" customHeight="1" spans="1:10">
      <c r="A12" s="17"/>
      <c r="B12" s="17"/>
      <c r="C12" s="57" t="s">
        <v>335</v>
      </c>
      <c r="D12" s="57" t="s">
        <v>347</v>
      </c>
      <c r="E12" s="57" t="s">
        <v>348</v>
      </c>
      <c r="F12" s="57" t="s">
        <v>338</v>
      </c>
      <c r="G12" s="57" t="s">
        <v>349</v>
      </c>
      <c r="H12" s="57" t="s">
        <v>350</v>
      </c>
      <c r="I12" s="57" t="s">
        <v>341</v>
      </c>
      <c r="J12" s="59" t="s">
        <v>351</v>
      </c>
    </row>
    <row r="13" ht="52" customHeight="1" spans="1:10">
      <c r="A13" s="17"/>
      <c r="B13" s="17"/>
      <c r="C13" s="57" t="s">
        <v>335</v>
      </c>
      <c r="D13" s="57" t="s">
        <v>347</v>
      </c>
      <c r="E13" s="57" t="s">
        <v>352</v>
      </c>
      <c r="F13" s="57" t="s">
        <v>338</v>
      </c>
      <c r="G13" s="57" t="s">
        <v>349</v>
      </c>
      <c r="H13" s="57" t="s">
        <v>350</v>
      </c>
      <c r="I13" s="57" t="s">
        <v>341</v>
      </c>
      <c r="J13" s="59" t="s">
        <v>353</v>
      </c>
    </row>
    <row r="14" ht="52" customHeight="1" spans="1:10">
      <c r="A14" s="17"/>
      <c r="B14" s="17"/>
      <c r="C14" s="57" t="s">
        <v>335</v>
      </c>
      <c r="D14" s="57" t="s">
        <v>347</v>
      </c>
      <c r="E14" s="57" t="s">
        <v>354</v>
      </c>
      <c r="F14" s="57" t="s">
        <v>338</v>
      </c>
      <c r="G14" s="57" t="s">
        <v>349</v>
      </c>
      <c r="H14" s="57" t="s">
        <v>350</v>
      </c>
      <c r="I14" s="57" t="s">
        <v>341</v>
      </c>
      <c r="J14" s="59" t="s">
        <v>355</v>
      </c>
    </row>
    <row r="15" ht="52" customHeight="1" spans="1:10">
      <c r="A15" s="17"/>
      <c r="B15" s="17"/>
      <c r="C15" s="57" t="s">
        <v>335</v>
      </c>
      <c r="D15" s="57" t="s">
        <v>356</v>
      </c>
      <c r="E15" s="57" t="s">
        <v>357</v>
      </c>
      <c r="F15" s="57" t="s">
        <v>338</v>
      </c>
      <c r="G15" s="57" t="s">
        <v>349</v>
      </c>
      <c r="H15" s="57" t="s">
        <v>350</v>
      </c>
      <c r="I15" s="57" t="s">
        <v>341</v>
      </c>
      <c r="J15" s="59" t="s">
        <v>358</v>
      </c>
    </row>
    <row r="16" ht="52" customHeight="1" spans="1:10">
      <c r="A16" s="17"/>
      <c r="B16" s="17"/>
      <c r="C16" s="57" t="s">
        <v>359</v>
      </c>
      <c r="D16" s="57" t="s">
        <v>360</v>
      </c>
      <c r="E16" s="57" t="s">
        <v>361</v>
      </c>
      <c r="F16" s="57" t="s">
        <v>338</v>
      </c>
      <c r="G16" s="57" t="s">
        <v>349</v>
      </c>
      <c r="H16" s="57" t="s">
        <v>350</v>
      </c>
      <c r="I16" s="57" t="s">
        <v>341</v>
      </c>
      <c r="J16" s="59" t="s">
        <v>362</v>
      </c>
    </row>
    <row r="17" ht="52" customHeight="1" spans="1:10">
      <c r="A17" s="17"/>
      <c r="B17" s="17"/>
      <c r="C17" s="57" t="s">
        <v>363</v>
      </c>
      <c r="D17" s="57" t="s">
        <v>364</v>
      </c>
      <c r="E17" s="57" t="s">
        <v>365</v>
      </c>
      <c r="F17" s="57" t="s">
        <v>366</v>
      </c>
      <c r="G17" s="57" t="s">
        <v>367</v>
      </c>
      <c r="H17" s="57" t="s">
        <v>350</v>
      </c>
      <c r="I17" s="57" t="s">
        <v>341</v>
      </c>
      <c r="J17" s="59" t="s">
        <v>368</v>
      </c>
    </row>
    <row r="18" ht="110" customHeight="1" spans="1:10">
      <c r="A18" s="58" t="s">
        <v>297</v>
      </c>
      <c r="B18" s="59" t="s">
        <v>369</v>
      </c>
      <c r="C18" s="17"/>
      <c r="D18" s="17"/>
      <c r="E18" s="17"/>
      <c r="F18" s="17"/>
      <c r="G18" s="17"/>
      <c r="H18" s="17"/>
      <c r="I18" s="17"/>
      <c r="J18" s="17"/>
    </row>
    <row r="19" ht="52" customHeight="1" spans="1:10">
      <c r="A19" s="17"/>
      <c r="B19" s="17"/>
      <c r="C19" s="57" t="s">
        <v>335</v>
      </c>
      <c r="D19" s="57" t="s">
        <v>336</v>
      </c>
      <c r="E19" s="57" t="s">
        <v>370</v>
      </c>
      <c r="F19" s="57" t="s">
        <v>338</v>
      </c>
      <c r="G19" s="57" t="s">
        <v>371</v>
      </c>
      <c r="H19" s="57" t="s">
        <v>372</v>
      </c>
      <c r="I19" s="57" t="s">
        <v>341</v>
      </c>
      <c r="J19" s="59" t="s">
        <v>373</v>
      </c>
    </row>
    <row r="20" ht="52" customHeight="1" spans="1:10">
      <c r="A20" s="17"/>
      <c r="B20" s="17"/>
      <c r="C20" s="57" t="s">
        <v>335</v>
      </c>
      <c r="D20" s="57" t="s">
        <v>336</v>
      </c>
      <c r="E20" s="57" t="s">
        <v>374</v>
      </c>
      <c r="F20" s="57" t="s">
        <v>338</v>
      </c>
      <c r="G20" s="57" t="s">
        <v>375</v>
      </c>
      <c r="H20" s="57" t="s">
        <v>376</v>
      </c>
      <c r="I20" s="57" t="s">
        <v>341</v>
      </c>
      <c r="J20" s="59" t="s">
        <v>377</v>
      </c>
    </row>
    <row r="21" ht="52" customHeight="1" spans="1:10">
      <c r="A21" s="17"/>
      <c r="B21" s="17"/>
      <c r="C21" s="57" t="s">
        <v>335</v>
      </c>
      <c r="D21" s="57" t="s">
        <v>347</v>
      </c>
      <c r="E21" s="57" t="s">
        <v>378</v>
      </c>
      <c r="F21" s="57" t="s">
        <v>338</v>
      </c>
      <c r="G21" s="57" t="s">
        <v>349</v>
      </c>
      <c r="H21" s="57" t="s">
        <v>350</v>
      </c>
      <c r="I21" s="57" t="s">
        <v>341</v>
      </c>
      <c r="J21" s="59" t="s">
        <v>379</v>
      </c>
    </row>
    <row r="22" ht="52" customHeight="1" spans="1:10">
      <c r="A22" s="17"/>
      <c r="B22" s="17"/>
      <c r="C22" s="57" t="s">
        <v>335</v>
      </c>
      <c r="D22" s="57" t="s">
        <v>356</v>
      </c>
      <c r="E22" s="57" t="s">
        <v>380</v>
      </c>
      <c r="F22" s="57" t="s">
        <v>338</v>
      </c>
      <c r="G22" s="57" t="s">
        <v>349</v>
      </c>
      <c r="H22" s="57" t="s">
        <v>350</v>
      </c>
      <c r="I22" s="57" t="s">
        <v>341</v>
      </c>
      <c r="J22" s="59" t="s">
        <v>379</v>
      </c>
    </row>
    <row r="23" ht="52" customHeight="1" spans="1:10">
      <c r="A23" s="17"/>
      <c r="B23" s="17"/>
      <c r="C23" s="57" t="s">
        <v>359</v>
      </c>
      <c r="D23" s="57" t="s">
        <v>360</v>
      </c>
      <c r="E23" s="57" t="s">
        <v>381</v>
      </c>
      <c r="F23" s="57" t="s">
        <v>338</v>
      </c>
      <c r="G23" s="57" t="s">
        <v>382</v>
      </c>
      <c r="H23" s="57" t="s">
        <v>383</v>
      </c>
      <c r="I23" s="57" t="s">
        <v>384</v>
      </c>
      <c r="J23" s="59" t="s">
        <v>385</v>
      </c>
    </row>
    <row r="24" ht="52" customHeight="1" spans="1:10">
      <c r="A24" s="17"/>
      <c r="B24" s="17"/>
      <c r="C24" s="57" t="s">
        <v>363</v>
      </c>
      <c r="D24" s="57" t="s">
        <v>364</v>
      </c>
      <c r="E24" s="57" t="s">
        <v>386</v>
      </c>
      <c r="F24" s="57" t="s">
        <v>366</v>
      </c>
      <c r="G24" s="57" t="s">
        <v>387</v>
      </c>
      <c r="H24" s="57" t="s">
        <v>350</v>
      </c>
      <c r="I24" s="57" t="s">
        <v>341</v>
      </c>
      <c r="J24" s="59" t="s">
        <v>388</v>
      </c>
    </row>
    <row r="25" ht="117" customHeight="1" spans="1:10">
      <c r="A25" s="58" t="s">
        <v>292</v>
      </c>
      <c r="B25" s="59" t="s">
        <v>389</v>
      </c>
      <c r="C25" s="17"/>
      <c r="D25" s="17"/>
      <c r="E25" s="17"/>
      <c r="F25" s="17"/>
      <c r="G25" s="17"/>
      <c r="H25" s="17"/>
      <c r="I25" s="17"/>
      <c r="J25" s="17"/>
    </row>
    <row r="26" ht="52" customHeight="1" spans="1:10">
      <c r="A26" s="17"/>
      <c r="B26" s="17"/>
      <c r="C26" s="57" t="s">
        <v>335</v>
      </c>
      <c r="D26" s="57" t="s">
        <v>336</v>
      </c>
      <c r="E26" s="57" t="s">
        <v>390</v>
      </c>
      <c r="F26" s="57" t="s">
        <v>338</v>
      </c>
      <c r="G26" s="57" t="s">
        <v>391</v>
      </c>
      <c r="H26" s="57" t="s">
        <v>392</v>
      </c>
      <c r="I26" s="57" t="s">
        <v>341</v>
      </c>
      <c r="J26" s="59" t="s">
        <v>393</v>
      </c>
    </row>
    <row r="27" ht="52" customHeight="1" spans="1:10">
      <c r="A27" s="17"/>
      <c r="B27" s="17"/>
      <c r="C27" s="57" t="s">
        <v>335</v>
      </c>
      <c r="D27" s="57" t="s">
        <v>336</v>
      </c>
      <c r="E27" s="57" t="s">
        <v>394</v>
      </c>
      <c r="F27" s="57" t="s">
        <v>338</v>
      </c>
      <c r="G27" s="57" t="s">
        <v>395</v>
      </c>
      <c r="H27" s="57" t="s">
        <v>392</v>
      </c>
      <c r="I27" s="57" t="s">
        <v>341</v>
      </c>
      <c r="J27" s="59" t="s">
        <v>396</v>
      </c>
    </row>
    <row r="28" ht="52" customHeight="1" spans="1:10">
      <c r="A28" s="17"/>
      <c r="B28" s="17"/>
      <c r="C28" s="57" t="s">
        <v>335</v>
      </c>
      <c r="D28" s="57" t="s">
        <v>336</v>
      </c>
      <c r="E28" s="57" t="s">
        <v>397</v>
      </c>
      <c r="F28" s="57" t="s">
        <v>338</v>
      </c>
      <c r="G28" s="57" t="s">
        <v>398</v>
      </c>
      <c r="H28" s="57" t="s">
        <v>392</v>
      </c>
      <c r="I28" s="57" t="s">
        <v>341</v>
      </c>
      <c r="J28" s="59" t="s">
        <v>399</v>
      </c>
    </row>
    <row r="29" ht="52" customHeight="1" spans="1:10">
      <c r="A29" s="17"/>
      <c r="B29" s="17"/>
      <c r="C29" s="57" t="s">
        <v>335</v>
      </c>
      <c r="D29" s="57" t="s">
        <v>336</v>
      </c>
      <c r="E29" s="57" t="s">
        <v>400</v>
      </c>
      <c r="F29" s="57" t="s">
        <v>338</v>
      </c>
      <c r="G29" s="57" t="s">
        <v>349</v>
      </c>
      <c r="H29" s="57" t="s">
        <v>350</v>
      </c>
      <c r="I29" s="57" t="s">
        <v>341</v>
      </c>
      <c r="J29" s="59" t="s">
        <v>401</v>
      </c>
    </row>
    <row r="30" ht="52" customHeight="1" spans="1:10">
      <c r="A30" s="17"/>
      <c r="B30" s="17"/>
      <c r="C30" s="57" t="s">
        <v>335</v>
      </c>
      <c r="D30" s="57" t="s">
        <v>336</v>
      </c>
      <c r="E30" s="57" t="s">
        <v>402</v>
      </c>
      <c r="F30" s="57" t="s">
        <v>338</v>
      </c>
      <c r="G30" s="57" t="s">
        <v>349</v>
      </c>
      <c r="H30" s="57" t="s">
        <v>350</v>
      </c>
      <c r="I30" s="57" t="s">
        <v>341</v>
      </c>
      <c r="J30" s="59" t="s">
        <v>403</v>
      </c>
    </row>
    <row r="31" ht="52" customHeight="1" spans="1:10">
      <c r="A31" s="17"/>
      <c r="B31" s="17"/>
      <c r="C31" s="57" t="s">
        <v>335</v>
      </c>
      <c r="D31" s="57" t="s">
        <v>336</v>
      </c>
      <c r="E31" s="57" t="s">
        <v>404</v>
      </c>
      <c r="F31" s="57" t="s">
        <v>338</v>
      </c>
      <c r="G31" s="57" t="s">
        <v>349</v>
      </c>
      <c r="H31" s="57" t="s">
        <v>350</v>
      </c>
      <c r="I31" s="57" t="s">
        <v>341</v>
      </c>
      <c r="J31" s="59" t="s">
        <v>405</v>
      </c>
    </row>
    <row r="32" ht="52" customHeight="1" spans="1:10">
      <c r="A32" s="17"/>
      <c r="B32" s="17"/>
      <c r="C32" s="57" t="s">
        <v>335</v>
      </c>
      <c r="D32" s="57" t="s">
        <v>347</v>
      </c>
      <c r="E32" s="57" t="s">
        <v>406</v>
      </c>
      <c r="F32" s="57" t="s">
        <v>338</v>
      </c>
      <c r="G32" s="57" t="s">
        <v>349</v>
      </c>
      <c r="H32" s="57" t="s">
        <v>350</v>
      </c>
      <c r="I32" s="57" t="s">
        <v>341</v>
      </c>
      <c r="J32" s="59" t="s">
        <v>407</v>
      </c>
    </row>
    <row r="33" ht="52" customHeight="1" spans="1:10">
      <c r="A33" s="17"/>
      <c r="B33" s="17"/>
      <c r="C33" s="57" t="s">
        <v>335</v>
      </c>
      <c r="D33" s="57" t="s">
        <v>347</v>
      </c>
      <c r="E33" s="57" t="s">
        <v>408</v>
      </c>
      <c r="F33" s="57" t="s">
        <v>338</v>
      </c>
      <c r="G33" s="57" t="s">
        <v>349</v>
      </c>
      <c r="H33" s="57" t="s">
        <v>350</v>
      </c>
      <c r="I33" s="57" t="s">
        <v>341</v>
      </c>
      <c r="J33" s="59" t="s">
        <v>409</v>
      </c>
    </row>
    <row r="34" ht="52" customHeight="1" spans="1:10">
      <c r="A34" s="17"/>
      <c r="B34" s="17"/>
      <c r="C34" s="57" t="s">
        <v>335</v>
      </c>
      <c r="D34" s="57" t="s">
        <v>347</v>
      </c>
      <c r="E34" s="57" t="s">
        <v>410</v>
      </c>
      <c r="F34" s="57" t="s">
        <v>338</v>
      </c>
      <c r="G34" s="57" t="s">
        <v>411</v>
      </c>
      <c r="H34" s="57" t="s">
        <v>412</v>
      </c>
      <c r="I34" s="57" t="s">
        <v>341</v>
      </c>
      <c r="J34" s="59" t="s">
        <v>413</v>
      </c>
    </row>
    <row r="35" ht="52" customHeight="1" spans="1:10">
      <c r="A35" s="17"/>
      <c r="B35" s="17"/>
      <c r="C35" s="57" t="s">
        <v>335</v>
      </c>
      <c r="D35" s="57" t="s">
        <v>347</v>
      </c>
      <c r="E35" s="57" t="s">
        <v>414</v>
      </c>
      <c r="F35" s="57" t="s">
        <v>415</v>
      </c>
      <c r="G35" s="57" t="s">
        <v>88</v>
      </c>
      <c r="H35" s="57" t="s">
        <v>350</v>
      </c>
      <c r="I35" s="57" t="s">
        <v>341</v>
      </c>
      <c r="J35" s="59" t="s">
        <v>416</v>
      </c>
    </row>
    <row r="36" ht="52" customHeight="1" spans="1:10">
      <c r="A36" s="17"/>
      <c r="B36" s="17"/>
      <c r="C36" s="57" t="s">
        <v>335</v>
      </c>
      <c r="D36" s="57" t="s">
        <v>356</v>
      </c>
      <c r="E36" s="57" t="s">
        <v>417</v>
      </c>
      <c r="F36" s="57" t="s">
        <v>338</v>
      </c>
      <c r="G36" s="57" t="s">
        <v>349</v>
      </c>
      <c r="H36" s="57" t="s">
        <v>350</v>
      </c>
      <c r="I36" s="57" t="s">
        <v>341</v>
      </c>
      <c r="J36" s="59" t="s">
        <v>418</v>
      </c>
    </row>
    <row r="37" ht="52" customHeight="1" spans="1:10">
      <c r="A37" s="17"/>
      <c r="B37" s="17"/>
      <c r="C37" s="57" t="s">
        <v>335</v>
      </c>
      <c r="D37" s="57" t="s">
        <v>356</v>
      </c>
      <c r="E37" s="57" t="s">
        <v>419</v>
      </c>
      <c r="F37" s="57" t="s">
        <v>338</v>
      </c>
      <c r="G37" s="57" t="s">
        <v>349</v>
      </c>
      <c r="H37" s="57" t="s">
        <v>350</v>
      </c>
      <c r="I37" s="57" t="s">
        <v>341</v>
      </c>
      <c r="J37" s="59" t="s">
        <v>420</v>
      </c>
    </row>
    <row r="38" ht="52" customHeight="1" spans="1:10">
      <c r="A38" s="17"/>
      <c r="B38" s="17"/>
      <c r="C38" s="57" t="s">
        <v>359</v>
      </c>
      <c r="D38" s="57" t="s">
        <v>360</v>
      </c>
      <c r="E38" s="57" t="s">
        <v>421</v>
      </c>
      <c r="F38" s="57" t="s">
        <v>338</v>
      </c>
      <c r="G38" s="57" t="s">
        <v>349</v>
      </c>
      <c r="H38" s="57" t="s">
        <v>350</v>
      </c>
      <c r="I38" s="57" t="s">
        <v>341</v>
      </c>
      <c r="J38" s="59" t="s">
        <v>422</v>
      </c>
    </row>
    <row r="39" ht="52" customHeight="1" spans="1:10">
      <c r="A39" s="17"/>
      <c r="B39" s="17"/>
      <c r="C39" s="57" t="s">
        <v>359</v>
      </c>
      <c r="D39" s="57" t="s">
        <v>360</v>
      </c>
      <c r="E39" s="57" t="s">
        <v>423</v>
      </c>
      <c r="F39" s="57" t="s">
        <v>366</v>
      </c>
      <c r="G39" s="57" t="s">
        <v>367</v>
      </c>
      <c r="H39" s="57" t="s">
        <v>350</v>
      </c>
      <c r="I39" s="57" t="s">
        <v>341</v>
      </c>
      <c r="J39" s="59" t="s">
        <v>424</v>
      </c>
    </row>
    <row r="40" ht="52" customHeight="1" spans="1:10">
      <c r="A40" s="17"/>
      <c r="B40" s="17"/>
      <c r="C40" s="57" t="s">
        <v>359</v>
      </c>
      <c r="D40" s="57" t="s">
        <v>360</v>
      </c>
      <c r="E40" s="57" t="s">
        <v>425</v>
      </c>
      <c r="F40" s="57" t="s">
        <v>366</v>
      </c>
      <c r="G40" s="57" t="s">
        <v>426</v>
      </c>
      <c r="H40" s="57" t="s">
        <v>350</v>
      </c>
      <c r="I40" s="57" t="s">
        <v>341</v>
      </c>
      <c r="J40" s="59" t="s">
        <v>427</v>
      </c>
    </row>
    <row r="41" ht="52" customHeight="1" spans="1:10">
      <c r="A41" s="17"/>
      <c r="B41" s="17"/>
      <c r="C41" s="57" t="s">
        <v>359</v>
      </c>
      <c r="D41" s="57" t="s">
        <v>428</v>
      </c>
      <c r="E41" s="57" t="s">
        <v>429</v>
      </c>
      <c r="F41" s="57" t="s">
        <v>366</v>
      </c>
      <c r="G41" s="57" t="s">
        <v>430</v>
      </c>
      <c r="H41" s="57" t="s">
        <v>431</v>
      </c>
      <c r="I41" s="57" t="s">
        <v>341</v>
      </c>
      <c r="J41" s="59" t="s">
        <v>432</v>
      </c>
    </row>
    <row r="42" ht="52" customHeight="1" spans="1:10">
      <c r="A42" s="17"/>
      <c r="B42" s="17"/>
      <c r="C42" s="57" t="s">
        <v>359</v>
      </c>
      <c r="D42" s="57" t="s">
        <v>428</v>
      </c>
      <c r="E42" s="57" t="s">
        <v>433</v>
      </c>
      <c r="F42" s="57" t="s">
        <v>366</v>
      </c>
      <c r="G42" s="57" t="s">
        <v>387</v>
      </c>
      <c r="H42" s="57" t="s">
        <v>350</v>
      </c>
      <c r="I42" s="57" t="s">
        <v>341</v>
      </c>
      <c r="J42" s="59" t="s">
        <v>434</v>
      </c>
    </row>
    <row r="43" ht="52" customHeight="1" spans="1:10">
      <c r="A43" s="17"/>
      <c r="B43" s="17"/>
      <c r="C43" s="57" t="s">
        <v>363</v>
      </c>
      <c r="D43" s="57" t="s">
        <v>364</v>
      </c>
      <c r="E43" s="57" t="s">
        <v>435</v>
      </c>
      <c r="F43" s="57" t="s">
        <v>366</v>
      </c>
      <c r="G43" s="57" t="s">
        <v>387</v>
      </c>
      <c r="H43" s="57" t="s">
        <v>350</v>
      </c>
      <c r="I43" s="57" t="s">
        <v>341</v>
      </c>
      <c r="J43" s="59" t="s">
        <v>436</v>
      </c>
    </row>
    <row r="44" ht="151" customHeight="1" spans="1:10">
      <c r="A44" s="58" t="s">
        <v>308</v>
      </c>
      <c r="B44" s="59" t="s">
        <v>437</v>
      </c>
      <c r="C44" s="17"/>
      <c r="D44" s="17"/>
      <c r="E44" s="17"/>
      <c r="F44" s="17"/>
      <c r="G44" s="17"/>
      <c r="H44" s="17"/>
      <c r="I44" s="17"/>
      <c r="J44" s="17"/>
    </row>
    <row r="45" ht="52" customHeight="1" spans="1:10">
      <c r="A45" s="17"/>
      <c r="B45" s="17"/>
      <c r="C45" s="57" t="s">
        <v>335</v>
      </c>
      <c r="D45" s="57" t="s">
        <v>336</v>
      </c>
      <c r="E45" s="57" t="s">
        <v>438</v>
      </c>
      <c r="F45" s="57" t="s">
        <v>366</v>
      </c>
      <c r="G45" s="57" t="s">
        <v>439</v>
      </c>
      <c r="H45" s="57" t="s">
        <v>440</v>
      </c>
      <c r="I45" s="57" t="s">
        <v>341</v>
      </c>
      <c r="J45" s="59" t="s">
        <v>441</v>
      </c>
    </row>
    <row r="46" ht="52" customHeight="1" spans="1:10">
      <c r="A46" s="17"/>
      <c r="B46" s="17"/>
      <c r="C46" s="57" t="s">
        <v>335</v>
      </c>
      <c r="D46" s="57" t="s">
        <v>336</v>
      </c>
      <c r="E46" s="57" t="s">
        <v>442</v>
      </c>
      <c r="F46" s="57" t="s">
        <v>366</v>
      </c>
      <c r="G46" s="57" t="s">
        <v>443</v>
      </c>
      <c r="H46" s="57" t="s">
        <v>392</v>
      </c>
      <c r="I46" s="57" t="s">
        <v>341</v>
      </c>
      <c r="J46" s="59" t="s">
        <v>444</v>
      </c>
    </row>
    <row r="47" ht="52" customHeight="1" spans="1:10">
      <c r="A47" s="17"/>
      <c r="B47" s="17"/>
      <c r="C47" s="57" t="s">
        <v>335</v>
      </c>
      <c r="D47" s="57" t="s">
        <v>336</v>
      </c>
      <c r="E47" s="57" t="s">
        <v>445</v>
      </c>
      <c r="F47" s="57" t="s">
        <v>366</v>
      </c>
      <c r="G47" s="57" t="s">
        <v>349</v>
      </c>
      <c r="H47" s="57" t="s">
        <v>350</v>
      </c>
      <c r="I47" s="57" t="s">
        <v>341</v>
      </c>
      <c r="J47" s="59" t="s">
        <v>446</v>
      </c>
    </row>
    <row r="48" ht="52" customHeight="1" spans="1:10">
      <c r="A48" s="17"/>
      <c r="B48" s="17"/>
      <c r="C48" s="57" t="s">
        <v>335</v>
      </c>
      <c r="D48" s="57" t="s">
        <v>336</v>
      </c>
      <c r="E48" s="57" t="s">
        <v>447</v>
      </c>
      <c r="F48" s="57" t="s">
        <v>366</v>
      </c>
      <c r="G48" s="57" t="s">
        <v>367</v>
      </c>
      <c r="H48" s="57" t="s">
        <v>350</v>
      </c>
      <c r="I48" s="57" t="s">
        <v>341</v>
      </c>
      <c r="J48" s="59" t="s">
        <v>448</v>
      </c>
    </row>
    <row r="49" ht="52" customHeight="1" spans="1:10">
      <c r="A49" s="17"/>
      <c r="B49" s="17"/>
      <c r="C49" s="57" t="s">
        <v>335</v>
      </c>
      <c r="D49" s="57" t="s">
        <v>336</v>
      </c>
      <c r="E49" s="57" t="s">
        <v>449</v>
      </c>
      <c r="F49" s="57" t="s">
        <v>366</v>
      </c>
      <c r="G49" s="57" t="s">
        <v>367</v>
      </c>
      <c r="H49" s="57" t="s">
        <v>350</v>
      </c>
      <c r="I49" s="57" t="s">
        <v>341</v>
      </c>
      <c r="J49" s="59" t="s">
        <v>450</v>
      </c>
    </row>
    <row r="50" ht="52" customHeight="1" spans="1:10">
      <c r="A50" s="17"/>
      <c r="B50" s="17"/>
      <c r="C50" s="57" t="s">
        <v>335</v>
      </c>
      <c r="D50" s="57" t="s">
        <v>336</v>
      </c>
      <c r="E50" s="57" t="s">
        <v>451</v>
      </c>
      <c r="F50" s="57" t="s">
        <v>366</v>
      </c>
      <c r="G50" s="57" t="s">
        <v>367</v>
      </c>
      <c r="H50" s="57" t="s">
        <v>350</v>
      </c>
      <c r="I50" s="57" t="s">
        <v>341</v>
      </c>
      <c r="J50" s="59" t="s">
        <v>452</v>
      </c>
    </row>
    <row r="51" ht="52" customHeight="1" spans="1:10">
      <c r="A51" s="17"/>
      <c r="B51" s="17"/>
      <c r="C51" s="57" t="s">
        <v>335</v>
      </c>
      <c r="D51" s="57" t="s">
        <v>336</v>
      </c>
      <c r="E51" s="57" t="s">
        <v>453</v>
      </c>
      <c r="F51" s="57" t="s">
        <v>366</v>
      </c>
      <c r="G51" s="57" t="s">
        <v>367</v>
      </c>
      <c r="H51" s="57" t="s">
        <v>350</v>
      </c>
      <c r="I51" s="57" t="s">
        <v>341</v>
      </c>
      <c r="J51" s="59" t="s">
        <v>454</v>
      </c>
    </row>
    <row r="52" ht="52" customHeight="1" spans="1:10">
      <c r="A52" s="17"/>
      <c r="B52" s="17"/>
      <c r="C52" s="57" t="s">
        <v>335</v>
      </c>
      <c r="D52" s="57" t="s">
        <v>336</v>
      </c>
      <c r="E52" s="57" t="s">
        <v>455</v>
      </c>
      <c r="F52" s="57" t="s">
        <v>366</v>
      </c>
      <c r="G52" s="57" t="s">
        <v>367</v>
      </c>
      <c r="H52" s="57" t="s">
        <v>350</v>
      </c>
      <c r="I52" s="57" t="s">
        <v>341</v>
      </c>
      <c r="J52" s="59" t="s">
        <v>456</v>
      </c>
    </row>
    <row r="53" ht="52" customHeight="1" spans="1:10">
      <c r="A53" s="17"/>
      <c r="B53" s="17"/>
      <c r="C53" s="57" t="s">
        <v>335</v>
      </c>
      <c r="D53" s="57" t="s">
        <v>336</v>
      </c>
      <c r="E53" s="57" t="s">
        <v>457</v>
      </c>
      <c r="F53" s="57" t="s">
        <v>366</v>
      </c>
      <c r="G53" s="57" t="s">
        <v>367</v>
      </c>
      <c r="H53" s="57" t="s">
        <v>350</v>
      </c>
      <c r="I53" s="57" t="s">
        <v>341</v>
      </c>
      <c r="J53" s="59" t="s">
        <v>458</v>
      </c>
    </row>
    <row r="54" ht="52" customHeight="1" spans="1:10">
      <c r="A54" s="17"/>
      <c r="B54" s="17"/>
      <c r="C54" s="57" t="s">
        <v>335</v>
      </c>
      <c r="D54" s="57" t="s">
        <v>336</v>
      </c>
      <c r="E54" s="57" t="s">
        <v>459</v>
      </c>
      <c r="F54" s="57" t="s">
        <v>366</v>
      </c>
      <c r="G54" s="57" t="s">
        <v>367</v>
      </c>
      <c r="H54" s="57" t="s">
        <v>350</v>
      </c>
      <c r="I54" s="57" t="s">
        <v>341</v>
      </c>
      <c r="J54" s="59" t="s">
        <v>460</v>
      </c>
    </row>
    <row r="55" ht="52" customHeight="1" spans="1:10">
      <c r="A55" s="17"/>
      <c r="B55" s="17"/>
      <c r="C55" s="57" t="s">
        <v>335</v>
      </c>
      <c r="D55" s="57" t="s">
        <v>336</v>
      </c>
      <c r="E55" s="57" t="s">
        <v>461</v>
      </c>
      <c r="F55" s="57" t="s">
        <v>366</v>
      </c>
      <c r="G55" s="57" t="s">
        <v>367</v>
      </c>
      <c r="H55" s="57" t="s">
        <v>350</v>
      </c>
      <c r="I55" s="57" t="s">
        <v>341</v>
      </c>
      <c r="J55" s="59" t="s">
        <v>462</v>
      </c>
    </row>
    <row r="56" ht="52" customHeight="1" spans="1:10">
      <c r="A56" s="17"/>
      <c r="B56" s="17"/>
      <c r="C56" s="57" t="s">
        <v>335</v>
      </c>
      <c r="D56" s="57" t="s">
        <v>336</v>
      </c>
      <c r="E56" s="57" t="s">
        <v>463</v>
      </c>
      <c r="F56" s="57" t="s">
        <v>366</v>
      </c>
      <c r="G56" s="57" t="s">
        <v>367</v>
      </c>
      <c r="H56" s="57" t="s">
        <v>350</v>
      </c>
      <c r="I56" s="57" t="s">
        <v>341</v>
      </c>
      <c r="J56" s="59" t="s">
        <v>464</v>
      </c>
    </row>
    <row r="57" ht="52" customHeight="1" spans="1:10">
      <c r="A57" s="17"/>
      <c r="B57" s="17"/>
      <c r="C57" s="57" t="s">
        <v>335</v>
      </c>
      <c r="D57" s="57" t="s">
        <v>336</v>
      </c>
      <c r="E57" s="57" t="s">
        <v>465</v>
      </c>
      <c r="F57" s="57" t="s">
        <v>366</v>
      </c>
      <c r="G57" s="57" t="s">
        <v>367</v>
      </c>
      <c r="H57" s="57" t="s">
        <v>350</v>
      </c>
      <c r="I57" s="57" t="s">
        <v>341</v>
      </c>
      <c r="J57" s="59" t="s">
        <v>466</v>
      </c>
    </row>
    <row r="58" ht="52" customHeight="1" spans="1:10">
      <c r="A58" s="17"/>
      <c r="B58" s="17"/>
      <c r="C58" s="57" t="s">
        <v>335</v>
      </c>
      <c r="D58" s="57" t="s">
        <v>336</v>
      </c>
      <c r="E58" s="57" t="s">
        <v>467</v>
      </c>
      <c r="F58" s="57" t="s">
        <v>338</v>
      </c>
      <c r="G58" s="57" t="s">
        <v>468</v>
      </c>
      <c r="H58" s="57" t="s">
        <v>469</v>
      </c>
      <c r="I58" s="57" t="s">
        <v>341</v>
      </c>
      <c r="J58" s="59" t="s">
        <v>470</v>
      </c>
    </row>
    <row r="59" ht="52" customHeight="1" spans="1:10">
      <c r="A59" s="17"/>
      <c r="B59" s="17"/>
      <c r="C59" s="57" t="s">
        <v>335</v>
      </c>
      <c r="D59" s="57" t="s">
        <v>347</v>
      </c>
      <c r="E59" s="57" t="s">
        <v>471</v>
      </c>
      <c r="F59" s="57" t="s">
        <v>366</v>
      </c>
      <c r="G59" s="57" t="s">
        <v>367</v>
      </c>
      <c r="H59" s="57" t="s">
        <v>350</v>
      </c>
      <c r="I59" s="57" t="s">
        <v>341</v>
      </c>
      <c r="J59" s="59" t="s">
        <v>472</v>
      </c>
    </row>
    <row r="60" ht="52" customHeight="1" spans="1:10">
      <c r="A60" s="17"/>
      <c r="B60" s="17"/>
      <c r="C60" s="57" t="s">
        <v>335</v>
      </c>
      <c r="D60" s="57" t="s">
        <v>347</v>
      </c>
      <c r="E60" s="57" t="s">
        <v>473</v>
      </c>
      <c r="F60" s="57" t="s">
        <v>338</v>
      </c>
      <c r="G60" s="57" t="s">
        <v>349</v>
      </c>
      <c r="H60" s="57" t="s">
        <v>350</v>
      </c>
      <c r="I60" s="57" t="s">
        <v>341</v>
      </c>
      <c r="J60" s="59" t="s">
        <v>474</v>
      </c>
    </row>
    <row r="61" ht="52" customHeight="1" spans="1:10">
      <c r="A61" s="17"/>
      <c r="B61" s="17"/>
      <c r="C61" s="57" t="s">
        <v>335</v>
      </c>
      <c r="D61" s="57" t="s">
        <v>347</v>
      </c>
      <c r="E61" s="57" t="s">
        <v>475</v>
      </c>
      <c r="F61" s="57" t="s">
        <v>366</v>
      </c>
      <c r="G61" s="57" t="s">
        <v>367</v>
      </c>
      <c r="H61" s="57" t="s">
        <v>350</v>
      </c>
      <c r="I61" s="57" t="s">
        <v>341</v>
      </c>
      <c r="J61" s="59" t="s">
        <v>476</v>
      </c>
    </row>
    <row r="62" ht="52" customHeight="1" spans="1:10">
      <c r="A62" s="17"/>
      <c r="B62" s="17"/>
      <c r="C62" s="57" t="s">
        <v>335</v>
      </c>
      <c r="D62" s="57" t="s">
        <v>347</v>
      </c>
      <c r="E62" s="57" t="s">
        <v>477</v>
      </c>
      <c r="F62" s="57" t="s">
        <v>366</v>
      </c>
      <c r="G62" s="57" t="s">
        <v>367</v>
      </c>
      <c r="H62" s="57" t="s">
        <v>350</v>
      </c>
      <c r="I62" s="57" t="s">
        <v>341</v>
      </c>
      <c r="J62" s="59" t="s">
        <v>478</v>
      </c>
    </row>
    <row r="63" ht="52" customHeight="1" spans="1:10">
      <c r="A63" s="17"/>
      <c r="B63" s="17"/>
      <c r="C63" s="57" t="s">
        <v>335</v>
      </c>
      <c r="D63" s="57" t="s">
        <v>347</v>
      </c>
      <c r="E63" s="57" t="s">
        <v>479</v>
      </c>
      <c r="F63" s="57" t="s">
        <v>366</v>
      </c>
      <c r="G63" s="57" t="s">
        <v>367</v>
      </c>
      <c r="H63" s="57" t="s">
        <v>350</v>
      </c>
      <c r="I63" s="57" t="s">
        <v>341</v>
      </c>
      <c r="J63" s="59" t="s">
        <v>480</v>
      </c>
    </row>
    <row r="64" ht="52" customHeight="1" spans="1:10">
      <c r="A64" s="17"/>
      <c r="B64" s="17"/>
      <c r="C64" s="57" t="s">
        <v>335</v>
      </c>
      <c r="D64" s="57" t="s">
        <v>347</v>
      </c>
      <c r="E64" s="57" t="s">
        <v>481</v>
      </c>
      <c r="F64" s="57" t="s">
        <v>366</v>
      </c>
      <c r="G64" s="57" t="s">
        <v>367</v>
      </c>
      <c r="H64" s="57" t="s">
        <v>350</v>
      </c>
      <c r="I64" s="57" t="s">
        <v>341</v>
      </c>
      <c r="J64" s="59" t="s">
        <v>482</v>
      </c>
    </row>
    <row r="65" ht="52" customHeight="1" spans="1:10">
      <c r="A65" s="17"/>
      <c r="B65" s="17"/>
      <c r="C65" s="57" t="s">
        <v>335</v>
      </c>
      <c r="D65" s="57" t="s">
        <v>356</v>
      </c>
      <c r="E65" s="57" t="s">
        <v>483</v>
      </c>
      <c r="F65" s="57" t="s">
        <v>366</v>
      </c>
      <c r="G65" s="57" t="s">
        <v>367</v>
      </c>
      <c r="H65" s="57" t="s">
        <v>350</v>
      </c>
      <c r="I65" s="57" t="s">
        <v>341</v>
      </c>
      <c r="J65" s="59" t="s">
        <v>484</v>
      </c>
    </row>
    <row r="66" ht="52" customHeight="1" spans="1:10">
      <c r="A66" s="17"/>
      <c r="B66" s="17"/>
      <c r="C66" s="57" t="s">
        <v>359</v>
      </c>
      <c r="D66" s="57" t="s">
        <v>360</v>
      </c>
      <c r="E66" s="57" t="s">
        <v>485</v>
      </c>
      <c r="F66" s="57" t="s">
        <v>338</v>
      </c>
      <c r="G66" s="57" t="s">
        <v>411</v>
      </c>
      <c r="H66" s="57" t="s">
        <v>412</v>
      </c>
      <c r="I66" s="57" t="s">
        <v>341</v>
      </c>
      <c r="J66" s="59" t="s">
        <v>486</v>
      </c>
    </row>
    <row r="67" ht="52" customHeight="1" spans="1:10">
      <c r="A67" s="17"/>
      <c r="B67" s="17"/>
      <c r="C67" s="57" t="s">
        <v>359</v>
      </c>
      <c r="D67" s="57" t="s">
        <v>360</v>
      </c>
      <c r="E67" s="57" t="s">
        <v>487</v>
      </c>
      <c r="F67" s="57" t="s">
        <v>366</v>
      </c>
      <c r="G67" s="57" t="s">
        <v>367</v>
      </c>
      <c r="H67" s="57" t="s">
        <v>350</v>
      </c>
      <c r="I67" s="57" t="s">
        <v>341</v>
      </c>
      <c r="J67" s="59" t="s">
        <v>488</v>
      </c>
    </row>
    <row r="68" ht="52" customHeight="1" spans="1:10">
      <c r="A68" s="17"/>
      <c r="B68" s="17"/>
      <c r="C68" s="57" t="s">
        <v>359</v>
      </c>
      <c r="D68" s="57" t="s">
        <v>360</v>
      </c>
      <c r="E68" s="57" t="s">
        <v>489</v>
      </c>
      <c r="F68" s="57" t="s">
        <v>366</v>
      </c>
      <c r="G68" s="57" t="s">
        <v>367</v>
      </c>
      <c r="H68" s="57" t="s">
        <v>350</v>
      </c>
      <c r="I68" s="57" t="s">
        <v>341</v>
      </c>
      <c r="J68" s="59" t="s">
        <v>490</v>
      </c>
    </row>
    <row r="69" ht="52" customHeight="1" spans="1:10">
      <c r="A69" s="17"/>
      <c r="B69" s="17"/>
      <c r="C69" s="57" t="s">
        <v>359</v>
      </c>
      <c r="D69" s="57" t="s">
        <v>360</v>
      </c>
      <c r="E69" s="57" t="s">
        <v>491</v>
      </c>
      <c r="F69" s="57" t="s">
        <v>415</v>
      </c>
      <c r="G69" s="57" t="s">
        <v>411</v>
      </c>
      <c r="H69" s="57" t="s">
        <v>412</v>
      </c>
      <c r="I69" s="57" t="s">
        <v>341</v>
      </c>
      <c r="J69" s="59" t="s">
        <v>492</v>
      </c>
    </row>
    <row r="70" ht="52" customHeight="1" spans="1:10">
      <c r="A70" s="17"/>
      <c r="B70" s="17"/>
      <c r="C70" s="57" t="s">
        <v>359</v>
      </c>
      <c r="D70" s="57" t="s">
        <v>360</v>
      </c>
      <c r="E70" s="57" t="s">
        <v>493</v>
      </c>
      <c r="F70" s="57" t="s">
        <v>338</v>
      </c>
      <c r="G70" s="57" t="s">
        <v>349</v>
      </c>
      <c r="H70" s="57" t="s">
        <v>350</v>
      </c>
      <c r="I70" s="57" t="s">
        <v>341</v>
      </c>
      <c r="J70" s="59" t="s">
        <v>494</v>
      </c>
    </row>
    <row r="71" ht="52" customHeight="1" spans="1:10">
      <c r="A71" s="17"/>
      <c r="B71" s="17"/>
      <c r="C71" s="57" t="s">
        <v>359</v>
      </c>
      <c r="D71" s="57" t="s">
        <v>360</v>
      </c>
      <c r="E71" s="57" t="s">
        <v>495</v>
      </c>
      <c r="F71" s="57" t="s">
        <v>338</v>
      </c>
      <c r="G71" s="57" t="s">
        <v>349</v>
      </c>
      <c r="H71" s="57" t="s">
        <v>350</v>
      </c>
      <c r="I71" s="57" t="s">
        <v>341</v>
      </c>
      <c r="J71" s="59" t="s">
        <v>496</v>
      </c>
    </row>
    <row r="72" ht="52" customHeight="1" spans="1:10">
      <c r="A72" s="17"/>
      <c r="B72" s="17"/>
      <c r="C72" s="57" t="s">
        <v>363</v>
      </c>
      <c r="D72" s="57" t="s">
        <v>364</v>
      </c>
      <c r="E72" s="57" t="s">
        <v>497</v>
      </c>
      <c r="F72" s="57" t="s">
        <v>366</v>
      </c>
      <c r="G72" s="57" t="s">
        <v>387</v>
      </c>
      <c r="H72" s="57" t="s">
        <v>350</v>
      </c>
      <c r="I72" s="57" t="s">
        <v>341</v>
      </c>
      <c r="J72" s="59" t="s">
        <v>498</v>
      </c>
    </row>
    <row r="73" ht="52" customHeight="1" spans="1:10">
      <c r="A73" s="58" t="s">
        <v>311</v>
      </c>
      <c r="B73" s="59" t="s">
        <v>499</v>
      </c>
      <c r="C73" s="17"/>
      <c r="D73" s="17"/>
      <c r="E73" s="17"/>
      <c r="F73" s="17"/>
      <c r="G73" s="17"/>
      <c r="H73" s="17"/>
      <c r="I73" s="17"/>
      <c r="J73" s="17"/>
    </row>
    <row r="74" ht="52" customHeight="1" spans="1:10">
      <c r="A74" s="17"/>
      <c r="B74" s="17"/>
      <c r="C74" s="57" t="s">
        <v>335</v>
      </c>
      <c r="D74" s="57" t="s">
        <v>336</v>
      </c>
      <c r="E74" s="57" t="s">
        <v>500</v>
      </c>
      <c r="F74" s="57" t="s">
        <v>338</v>
      </c>
      <c r="G74" s="57" t="s">
        <v>84</v>
      </c>
      <c r="H74" s="57" t="s">
        <v>340</v>
      </c>
      <c r="I74" s="57" t="s">
        <v>341</v>
      </c>
      <c r="J74" s="59" t="s">
        <v>501</v>
      </c>
    </row>
    <row r="75" ht="52" customHeight="1" spans="1:10">
      <c r="A75" s="17"/>
      <c r="B75" s="17"/>
      <c r="C75" s="57" t="s">
        <v>359</v>
      </c>
      <c r="D75" s="57" t="s">
        <v>360</v>
      </c>
      <c r="E75" s="57" t="s">
        <v>502</v>
      </c>
      <c r="F75" s="57" t="s">
        <v>366</v>
      </c>
      <c r="G75" s="57" t="s">
        <v>387</v>
      </c>
      <c r="H75" s="57" t="s">
        <v>350</v>
      </c>
      <c r="I75" s="57" t="s">
        <v>341</v>
      </c>
      <c r="J75" s="59" t="s">
        <v>503</v>
      </c>
    </row>
    <row r="76" ht="52" customHeight="1" spans="1:10">
      <c r="A76" s="17"/>
      <c r="B76" s="17"/>
      <c r="C76" s="57" t="s">
        <v>363</v>
      </c>
      <c r="D76" s="57" t="s">
        <v>364</v>
      </c>
      <c r="E76" s="57" t="s">
        <v>504</v>
      </c>
      <c r="F76" s="57" t="s">
        <v>366</v>
      </c>
      <c r="G76" s="57" t="s">
        <v>367</v>
      </c>
      <c r="H76" s="57" t="s">
        <v>350</v>
      </c>
      <c r="I76" s="57" t="s">
        <v>341</v>
      </c>
      <c r="J76" s="59" t="s">
        <v>505</v>
      </c>
    </row>
    <row r="77" ht="118" customHeight="1" spans="1:10">
      <c r="A77" s="58" t="s">
        <v>306</v>
      </c>
      <c r="B77" s="59" t="s">
        <v>506</v>
      </c>
      <c r="C77" s="17"/>
      <c r="D77" s="17"/>
      <c r="E77" s="17"/>
      <c r="F77" s="17"/>
      <c r="G77" s="17"/>
      <c r="H77" s="17"/>
      <c r="I77" s="17"/>
      <c r="J77" s="17"/>
    </row>
    <row r="78" ht="52" customHeight="1" spans="1:10">
      <c r="A78" s="17"/>
      <c r="B78" s="17"/>
      <c r="C78" s="57" t="s">
        <v>335</v>
      </c>
      <c r="D78" s="57" t="s">
        <v>336</v>
      </c>
      <c r="E78" s="57" t="s">
        <v>370</v>
      </c>
      <c r="F78" s="57" t="s">
        <v>338</v>
      </c>
      <c r="G78" s="57" t="s">
        <v>371</v>
      </c>
      <c r="H78" s="57" t="s">
        <v>372</v>
      </c>
      <c r="I78" s="57" t="s">
        <v>341</v>
      </c>
      <c r="J78" s="59" t="s">
        <v>373</v>
      </c>
    </row>
    <row r="79" ht="52" customHeight="1" spans="1:10">
      <c r="A79" s="17"/>
      <c r="B79" s="17"/>
      <c r="C79" s="57" t="s">
        <v>335</v>
      </c>
      <c r="D79" s="57" t="s">
        <v>336</v>
      </c>
      <c r="E79" s="57" t="s">
        <v>374</v>
      </c>
      <c r="F79" s="57" t="s">
        <v>338</v>
      </c>
      <c r="G79" s="57" t="s">
        <v>375</v>
      </c>
      <c r="H79" s="57" t="s">
        <v>376</v>
      </c>
      <c r="I79" s="57" t="s">
        <v>341</v>
      </c>
      <c r="J79" s="59" t="s">
        <v>377</v>
      </c>
    </row>
    <row r="80" ht="52" customHeight="1" spans="1:10">
      <c r="A80" s="17"/>
      <c r="B80" s="17"/>
      <c r="C80" s="57" t="s">
        <v>335</v>
      </c>
      <c r="D80" s="57" t="s">
        <v>347</v>
      </c>
      <c r="E80" s="57" t="s">
        <v>378</v>
      </c>
      <c r="F80" s="57" t="s">
        <v>338</v>
      </c>
      <c r="G80" s="57" t="s">
        <v>349</v>
      </c>
      <c r="H80" s="57" t="s">
        <v>350</v>
      </c>
      <c r="I80" s="57" t="s">
        <v>341</v>
      </c>
      <c r="J80" s="59" t="s">
        <v>507</v>
      </c>
    </row>
    <row r="81" ht="52" customHeight="1" spans="1:10">
      <c r="A81" s="17"/>
      <c r="B81" s="17"/>
      <c r="C81" s="57" t="s">
        <v>335</v>
      </c>
      <c r="D81" s="57" t="s">
        <v>356</v>
      </c>
      <c r="E81" s="57" t="s">
        <v>380</v>
      </c>
      <c r="F81" s="57" t="s">
        <v>338</v>
      </c>
      <c r="G81" s="57" t="s">
        <v>349</v>
      </c>
      <c r="H81" s="57" t="s">
        <v>350</v>
      </c>
      <c r="I81" s="57" t="s">
        <v>341</v>
      </c>
      <c r="J81" s="59" t="s">
        <v>379</v>
      </c>
    </row>
    <row r="82" ht="52" customHeight="1" spans="1:10">
      <c r="A82" s="17"/>
      <c r="B82" s="17"/>
      <c r="C82" s="57" t="s">
        <v>359</v>
      </c>
      <c r="D82" s="57" t="s">
        <v>360</v>
      </c>
      <c r="E82" s="57" t="s">
        <v>381</v>
      </c>
      <c r="F82" s="57" t="s">
        <v>338</v>
      </c>
      <c r="G82" s="57" t="s">
        <v>382</v>
      </c>
      <c r="H82" s="57" t="s">
        <v>383</v>
      </c>
      <c r="I82" s="57" t="s">
        <v>384</v>
      </c>
      <c r="J82" s="59" t="s">
        <v>385</v>
      </c>
    </row>
    <row r="83" ht="52" customHeight="1" spans="1:10">
      <c r="A83" s="17"/>
      <c r="B83" s="17"/>
      <c r="C83" s="57" t="s">
        <v>363</v>
      </c>
      <c r="D83" s="57" t="s">
        <v>364</v>
      </c>
      <c r="E83" s="57" t="s">
        <v>386</v>
      </c>
      <c r="F83" s="57" t="s">
        <v>366</v>
      </c>
      <c r="G83" s="57" t="s">
        <v>387</v>
      </c>
      <c r="H83" s="57" t="s">
        <v>350</v>
      </c>
      <c r="I83" s="57" t="s">
        <v>341</v>
      </c>
      <c r="J83" s="59" t="s">
        <v>388</v>
      </c>
    </row>
    <row r="84" ht="94" customHeight="1" spans="1:10">
      <c r="A84" s="58" t="s">
        <v>318</v>
      </c>
      <c r="B84" s="59" t="s">
        <v>508</v>
      </c>
      <c r="C84" s="17"/>
      <c r="D84" s="17"/>
      <c r="E84" s="17"/>
      <c r="F84" s="17"/>
      <c r="G84" s="17"/>
      <c r="H84" s="17"/>
      <c r="I84" s="17"/>
      <c r="J84" s="17"/>
    </row>
    <row r="85" ht="52" customHeight="1" spans="1:10">
      <c r="A85" s="17"/>
      <c r="B85" s="17"/>
      <c r="C85" s="57" t="s">
        <v>335</v>
      </c>
      <c r="D85" s="57" t="s">
        <v>336</v>
      </c>
      <c r="E85" s="57" t="s">
        <v>509</v>
      </c>
      <c r="F85" s="57" t="s">
        <v>338</v>
      </c>
      <c r="G85" s="57" t="s">
        <v>510</v>
      </c>
      <c r="H85" s="57" t="s">
        <v>376</v>
      </c>
      <c r="I85" s="57" t="s">
        <v>341</v>
      </c>
      <c r="J85" s="59" t="s">
        <v>511</v>
      </c>
    </row>
    <row r="86" ht="52" customHeight="1" spans="1:10">
      <c r="A86" s="17"/>
      <c r="B86" s="17"/>
      <c r="C86" s="57" t="s">
        <v>335</v>
      </c>
      <c r="D86" s="57" t="s">
        <v>336</v>
      </c>
      <c r="E86" s="57" t="s">
        <v>512</v>
      </c>
      <c r="F86" s="57" t="s">
        <v>338</v>
      </c>
      <c r="G86" s="57" t="s">
        <v>349</v>
      </c>
      <c r="H86" s="57" t="s">
        <v>350</v>
      </c>
      <c r="I86" s="57" t="s">
        <v>341</v>
      </c>
      <c r="J86" s="59" t="s">
        <v>513</v>
      </c>
    </row>
    <row r="87" ht="52" customHeight="1" spans="1:10">
      <c r="A87" s="17"/>
      <c r="B87" s="17"/>
      <c r="C87" s="57" t="s">
        <v>335</v>
      </c>
      <c r="D87" s="57" t="s">
        <v>347</v>
      </c>
      <c r="E87" s="57" t="s">
        <v>514</v>
      </c>
      <c r="F87" s="57" t="s">
        <v>338</v>
      </c>
      <c r="G87" s="57" t="s">
        <v>349</v>
      </c>
      <c r="H87" s="57" t="s">
        <v>350</v>
      </c>
      <c r="I87" s="57" t="s">
        <v>341</v>
      </c>
      <c r="J87" s="59" t="s">
        <v>515</v>
      </c>
    </row>
    <row r="88" ht="52" customHeight="1" spans="1:10">
      <c r="A88" s="17"/>
      <c r="B88" s="17"/>
      <c r="C88" s="57" t="s">
        <v>335</v>
      </c>
      <c r="D88" s="57" t="s">
        <v>356</v>
      </c>
      <c r="E88" s="57" t="s">
        <v>516</v>
      </c>
      <c r="F88" s="57" t="s">
        <v>366</v>
      </c>
      <c r="G88" s="57" t="s">
        <v>349</v>
      </c>
      <c r="H88" s="57" t="s">
        <v>350</v>
      </c>
      <c r="I88" s="57" t="s">
        <v>341</v>
      </c>
      <c r="J88" s="59" t="s">
        <v>517</v>
      </c>
    </row>
    <row r="89" ht="52" customHeight="1" spans="1:10">
      <c r="A89" s="17"/>
      <c r="B89" s="17"/>
      <c r="C89" s="57" t="s">
        <v>359</v>
      </c>
      <c r="D89" s="57" t="s">
        <v>360</v>
      </c>
      <c r="E89" s="57" t="s">
        <v>518</v>
      </c>
      <c r="F89" s="57" t="s">
        <v>338</v>
      </c>
      <c r="G89" s="57" t="s">
        <v>349</v>
      </c>
      <c r="H89" s="57" t="s">
        <v>350</v>
      </c>
      <c r="I89" s="57" t="s">
        <v>341</v>
      </c>
      <c r="J89" s="59" t="s">
        <v>519</v>
      </c>
    </row>
    <row r="90" ht="52" customHeight="1" spans="1:10">
      <c r="A90" s="17"/>
      <c r="B90" s="17"/>
      <c r="C90" s="57" t="s">
        <v>359</v>
      </c>
      <c r="D90" s="57" t="s">
        <v>360</v>
      </c>
      <c r="E90" s="57" t="s">
        <v>520</v>
      </c>
      <c r="F90" s="57" t="s">
        <v>338</v>
      </c>
      <c r="G90" s="57" t="s">
        <v>349</v>
      </c>
      <c r="H90" s="57" t="s">
        <v>350</v>
      </c>
      <c r="I90" s="57" t="s">
        <v>341</v>
      </c>
      <c r="J90" s="59" t="s">
        <v>521</v>
      </c>
    </row>
    <row r="91" ht="52" customHeight="1" spans="1:10">
      <c r="A91" s="17"/>
      <c r="B91" s="17"/>
      <c r="C91" s="57" t="s">
        <v>359</v>
      </c>
      <c r="D91" s="57" t="s">
        <v>360</v>
      </c>
      <c r="E91" s="57" t="s">
        <v>522</v>
      </c>
      <c r="F91" s="57" t="s">
        <v>338</v>
      </c>
      <c r="G91" s="57" t="s">
        <v>523</v>
      </c>
      <c r="H91" s="57" t="s">
        <v>383</v>
      </c>
      <c r="I91" s="57" t="s">
        <v>384</v>
      </c>
      <c r="J91" s="59" t="s">
        <v>524</v>
      </c>
    </row>
    <row r="92" ht="52" customHeight="1" spans="1:10">
      <c r="A92" s="17"/>
      <c r="B92" s="17"/>
      <c r="C92" s="57" t="s">
        <v>359</v>
      </c>
      <c r="D92" s="57" t="s">
        <v>360</v>
      </c>
      <c r="E92" s="57" t="s">
        <v>525</v>
      </c>
      <c r="F92" s="57" t="s">
        <v>338</v>
      </c>
      <c r="G92" s="57" t="s">
        <v>526</v>
      </c>
      <c r="H92" s="57" t="s">
        <v>383</v>
      </c>
      <c r="I92" s="57" t="s">
        <v>384</v>
      </c>
      <c r="J92" s="59" t="s">
        <v>527</v>
      </c>
    </row>
    <row r="93" ht="52" customHeight="1" spans="1:10">
      <c r="A93" s="17"/>
      <c r="B93" s="17"/>
      <c r="C93" s="57" t="s">
        <v>363</v>
      </c>
      <c r="D93" s="57" t="s">
        <v>364</v>
      </c>
      <c r="E93" s="57" t="s">
        <v>528</v>
      </c>
      <c r="F93" s="57" t="s">
        <v>366</v>
      </c>
      <c r="G93" s="57" t="s">
        <v>367</v>
      </c>
      <c r="H93" s="57" t="s">
        <v>350</v>
      </c>
      <c r="I93" s="57" t="s">
        <v>341</v>
      </c>
      <c r="J93" s="59" t="s">
        <v>529</v>
      </c>
    </row>
    <row r="94" ht="152" customHeight="1" spans="1:10">
      <c r="A94" s="58" t="s">
        <v>314</v>
      </c>
      <c r="B94" s="59" t="s">
        <v>437</v>
      </c>
      <c r="C94" s="17"/>
      <c r="D94" s="17"/>
      <c r="E94" s="17"/>
      <c r="F94" s="17"/>
      <c r="G94" s="17"/>
      <c r="H94" s="17"/>
      <c r="I94" s="17"/>
      <c r="J94" s="17"/>
    </row>
    <row r="95" ht="52" customHeight="1" spans="1:10">
      <c r="A95" s="17"/>
      <c r="B95" s="17"/>
      <c r="C95" s="57" t="s">
        <v>335</v>
      </c>
      <c r="D95" s="57" t="s">
        <v>336</v>
      </c>
      <c r="E95" s="57" t="s">
        <v>438</v>
      </c>
      <c r="F95" s="57" t="s">
        <v>366</v>
      </c>
      <c r="G95" s="57" t="s">
        <v>439</v>
      </c>
      <c r="H95" s="57" t="s">
        <v>440</v>
      </c>
      <c r="I95" s="57" t="s">
        <v>341</v>
      </c>
      <c r="J95" s="59" t="s">
        <v>441</v>
      </c>
    </row>
    <row r="96" ht="52" customHeight="1" spans="1:10">
      <c r="A96" s="17"/>
      <c r="B96" s="17"/>
      <c r="C96" s="57" t="s">
        <v>335</v>
      </c>
      <c r="D96" s="57" t="s">
        <v>336</v>
      </c>
      <c r="E96" s="57" t="s">
        <v>442</v>
      </c>
      <c r="F96" s="57" t="s">
        <v>366</v>
      </c>
      <c r="G96" s="57" t="s">
        <v>443</v>
      </c>
      <c r="H96" s="57" t="s">
        <v>392</v>
      </c>
      <c r="I96" s="57" t="s">
        <v>341</v>
      </c>
      <c r="J96" s="59" t="s">
        <v>444</v>
      </c>
    </row>
    <row r="97" ht="52" customHeight="1" spans="1:10">
      <c r="A97" s="17"/>
      <c r="B97" s="17"/>
      <c r="C97" s="57" t="s">
        <v>335</v>
      </c>
      <c r="D97" s="57" t="s">
        <v>336</v>
      </c>
      <c r="E97" s="57" t="s">
        <v>445</v>
      </c>
      <c r="F97" s="57" t="s">
        <v>366</v>
      </c>
      <c r="G97" s="57" t="s">
        <v>349</v>
      </c>
      <c r="H97" s="57" t="s">
        <v>350</v>
      </c>
      <c r="I97" s="57" t="s">
        <v>341</v>
      </c>
      <c r="J97" s="59" t="s">
        <v>446</v>
      </c>
    </row>
    <row r="98" ht="52" customHeight="1" spans="1:10">
      <c r="A98" s="17"/>
      <c r="B98" s="17"/>
      <c r="C98" s="57" t="s">
        <v>335</v>
      </c>
      <c r="D98" s="57" t="s">
        <v>336</v>
      </c>
      <c r="E98" s="57" t="s">
        <v>447</v>
      </c>
      <c r="F98" s="57" t="s">
        <v>366</v>
      </c>
      <c r="G98" s="57" t="s">
        <v>367</v>
      </c>
      <c r="H98" s="57" t="s">
        <v>350</v>
      </c>
      <c r="I98" s="57" t="s">
        <v>341</v>
      </c>
      <c r="J98" s="59" t="s">
        <v>448</v>
      </c>
    </row>
    <row r="99" ht="52" customHeight="1" spans="1:10">
      <c r="A99" s="17"/>
      <c r="B99" s="17"/>
      <c r="C99" s="57" t="s">
        <v>335</v>
      </c>
      <c r="D99" s="57" t="s">
        <v>336</v>
      </c>
      <c r="E99" s="57" t="s">
        <v>449</v>
      </c>
      <c r="F99" s="57" t="s">
        <v>366</v>
      </c>
      <c r="G99" s="57" t="s">
        <v>367</v>
      </c>
      <c r="H99" s="57" t="s">
        <v>350</v>
      </c>
      <c r="I99" s="57" t="s">
        <v>341</v>
      </c>
      <c r="J99" s="59" t="s">
        <v>450</v>
      </c>
    </row>
    <row r="100" ht="52" customHeight="1" spans="1:10">
      <c r="A100" s="17"/>
      <c r="B100" s="17"/>
      <c r="C100" s="57" t="s">
        <v>335</v>
      </c>
      <c r="D100" s="57" t="s">
        <v>336</v>
      </c>
      <c r="E100" s="57" t="s">
        <v>451</v>
      </c>
      <c r="F100" s="57" t="s">
        <v>366</v>
      </c>
      <c r="G100" s="57" t="s">
        <v>367</v>
      </c>
      <c r="H100" s="57" t="s">
        <v>350</v>
      </c>
      <c r="I100" s="57" t="s">
        <v>341</v>
      </c>
      <c r="J100" s="59" t="s">
        <v>452</v>
      </c>
    </row>
    <row r="101" ht="52" customHeight="1" spans="1:10">
      <c r="A101" s="17"/>
      <c r="B101" s="17"/>
      <c r="C101" s="57" t="s">
        <v>335</v>
      </c>
      <c r="D101" s="57" t="s">
        <v>336</v>
      </c>
      <c r="E101" s="57" t="s">
        <v>453</v>
      </c>
      <c r="F101" s="57" t="s">
        <v>366</v>
      </c>
      <c r="G101" s="57" t="s">
        <v>367</v>
      </c>
      <c r="H101" s="57" t="s">
        <v>350</v>
      </c>
      <c r="I101" s="57" t="s">
        <v>341</v>
      </c>
      <c r="J101" s="59" t="s">
        <v>530</v>
      </c>
    </row>
    <row r="102" ht="52" customHeight="1" spans="1:10">
      <c r="A102" s="17"/>
      <c r="B102" s="17"/>
      <c r="C102" s="57" t="s">
        <v>335</v>
      </c>
      <c r="D102" s="57" t="s">
        <v>336</v>
      </c>
      <c r="E102" s="57" t="s">
        <v>455</v>
      </c>
      <c r="F102" s="57" t="s">
        <v>366</v>
      </c>
      <c r="G102" s="57" t="s">
        <v>367</v>
      </c>
      <c r="H102" s="57" t="s">
        <v>350</v>
      </c>
      <c r="I102" s="57" t="s">
        <v>341</v>
      </c>
      <c r="J102" s="59" t="s">
        <v>531</v>
      </c>
    </row>
    <row r="103" ht="52" customHeight="1" spans="1:10">
      <c r="A103" s="17"/>
      <c r="B103" s="17"/>
      <c r="C103" s="57" t="s">
        <v>335</v>
      </c>
      <c r="D103" s="57" t="s">
        <v>336</v>
      </c>
      <c r="E103" s="57" t="s">
        <v>457</v>
      </c>
      <c r="F103" s="57" t="s">
        <v>366</v>
      </c>
      <c r="G103" s="57" t="s">
        <v>367</v>
      </c>
      <c r="H103" s="57" t="s">
        <v>350</v>
      </c>
      <c r="I103" s="57" t="s">
        <v>341</v>
      </c>
      <c r="J103" s="59" t="s">
        <v>532</v>
      </c>
    </row>
    <row r="104" ht="52" customHeight="1" spans="1:10">
      <c r="A104" s="17"/>
      <c r="B104" s="17"/>
      <c r="C104" s="57" t="s">
        <v>335</v>
      </c>
      <c r="D104" s="57" t="s">
        <v>336</v>
      </c>
      <c r="E104" s="57" t="s">
        <v>459</v>
      </c>
      <c r="F104" s="57" t="s">
        <v>366</v>
      </c>
      <c r="G104" s="57" t="s">
        <v>367</v>
      </c>
      <c r="H104" s="57" t="s">
        <v>350</v>
      </c>
      <c r="I104" s="57" t="s">
        <v>341</v>
      </c>
      <c r="J104" s="59" t="s">
        <v>533</v>
      </c>
    </row>
    <row r="105" ht="52" customHeight="1" spans="1:10">
      <c r="A105" s="17"/>
      <c r="B105" s="17"/>
      <c r="C105" s="57" t="s">
        <v>335</v>
      </c>
      <c r="D105" s="57" t="s">
        <v>336</v>
      </c>
      <c r="E105" s="57" t="s">
        <v>461</v>
      </c>
      <c r="F105" s="57" t="s">
        <v>366</v>
      </c>
      <c r="G105" s="57" t="s">
        <v>367</v>
      </c>
      <c r="H105" s="57" t="s">
        <v>350</v>
      </c>
      <c r="I105" s="57" t="s">
        <v>341</v>
      </c>
      <c r="J105" s="59" t="s">
        <v>534</v>
      </c>
    </row>
    <row r="106" ht="52" customHeight="1" spans="1:10">
      <c r="A106" s="17"/>
      <c r="B106" s="17"/>
      <c r="C106" s="57" t="s">
        <v>335</v>
      </c>
      <c r="D106" s="57" t="s">
        <v>336</v>
      </c>
      <c r="E106" s="57" t="s">
        <v>463</v>
      </c>
      <c r="F106" s="57" t="s">
        <v>366</v>
      </c>
      <c r="G106" s="57" t="s">
        <v>367</v>
      </c>
      <c r="H106" s="57" t="s">
        <v>350</v>
      </c>
      <c r="I106" s="57" t="s">
        <v>341</v>
      </c>
      <c r="J106" s="59" t="s">
        <v>535</v>
      </c>
    </row>
    <row r="107" ht="52" customHeight="1" spans="1:10">
      <c r="A107" s="17"/>
      <c r="B107" s="17"/>
      <c r="C107" s="57" t="s">
        <v>335</v>
      </c>
      <c r="D107" s="57" t="s">
        <v>336</v>
      </c>
      <c r="E107" s="57" t="s">
        <v>465</v>
      </c>
      <c r="F107" s="57" t="s">
        <v>366</v>
      </c>
      <c r="G107" s="57" t="s">
        <v>367</v>
      </c>
      <c r="H107" s="57" t="s">
        <v>350</v>
      </c>
      <c r="I107" s="57" t="s">
        <v>341</v>
      </c>
      <c r="J107" s="59" t="s">
        <v>536</v>
      </c>
    </row>
    <row r="108" ht="52" customHeight="1" spans="1:10">
      <c r="A108" s="17"/>
      <c r="B108" s="17"/>
      <c r="C108" s="57" t="s">
        <v>335</v>
      </c>
      <c r="D108" s="57" t="s">
        <v>336</v>
      </c>
      <c r="E108" s="57" t="s">
        <v>467</v>
      </c>
      <c r="F108" s="57" t="s">
        <v>338</v>
      </c>
      <c r="G108" s="57" t="s">
        <v>468</v>
      </c>
      <c r="H108" s="57" t="s">
        <v>469</v>
      </c>
      <c r="I108" s="57" t="s">
        <v>341</v>
      </c>
      <c r="J108" s="59" t="s">
        <v>470</v>
      </c>
    </row>
    <row r="109" ht="52" customHeight="1" spans="1:10">
      <c r="A109" s="17"/>
      <c r="B109" s="17"/>
      <c r="C109" s="57" t="s">
        <v>335</v>
      </c>
      <c r="D109" s="57" t="s">
        <v>347</v>
      </c>
      <c r="E109" s="57" t="s">
        <v>471</v>
      </c>
      <c r="F109" s="57" t="s">
        <v>366</v>
      </c>
      <c r="G109" s="57" t="s">
        <v>367</v>
      </c>
      <c r="H109" s="57" t="s">
        <v>350</v>
      </c>
      <c r="I109" s="57" t="s">
        <v>341</v>
      </c>
      <c r="J109" s="59" t="s">
        <v>472</v>
      </c>
    </row>
    <row r="110" ht="52" customHeight="1" spans="1:10">
      <c r="A110" s="17"/>
      <c r="B110" s="17"/>
      <c r="C110" s="57" t="s">
        <v>335</v>
      </c>
      <c r="D110" s="57" t="s">
        <v>347</v>
      </c>
      <c r="E110" s="57" t="s">
        <v>473</v>
      </c>
      <c r="F110" s="57" t="s">
        <v>338</v>
      </c>
      <c r="G110" s="57" t="s">
        <v>349</v>
      </c>
      <c r="H110" s="57" t="s">
        <v>350</v>
      </c>
      <c r="I110" s="57" t="s">
        <v>341</v>
      </c>
      <c r="J110" s="59" t="s">
        <v>537</v>
      </c>
    </row>
    <row r="111" ht="52" customHeight="1" spans="1:10">
      <c r="A111" s="17"/>
      <c r="B111" s="17"/>
      <c r="C111" s="57" t="s">
        <v>335</v>
      </c>
      <c r="D111" s="57" t="s">
        <v>347</v>
      </c>
      <c r="E111" s="57" t="s">
        <v>475</v>
      </c>
      <c r="F111" s="57" t="s">
        <v>366</v>
      </c>
      <c r="G111" s="57" t="s">
        <v>367</v>
      </c>
      <c r="H111" s="57" t="s">
        <v>350</v>
      </c>
      <c r="I111" s="57" t="s">
        <v>341</v>
      </c>
      <c r="J111" s="59" t="s">
        <v>538</v>
      </c>
    </row>
    <row r="112" ht="52" customHeight="1" spans="1:10">
      <c r="A112" s="17"/>
      <c r="B112" s="17"/>
      <c r="C112" s="57" t="s">
        <v>335</v>
      </c>
      <c r="D112" s="57" t="s">
        <v>347</v>
      </c>
      <c r="E112" s="57" t="s">
        <v>477</v>
      </c>
      <c r="F112" s="57" t="s">
        <v>366</v>
      </c>
      <c r="G112" s="57" t="s">
        <v>367</v>
      </c>
      <c r="H112" s="57" t="s">
        <v>350</v>
      </c>
      <c r="I112" s="57" t="s">
        <v>341</v>
      </c>
      <c r="J112" s="59" t="s">
        <v>539</v>
      </c>
    </row>
    <row r="113" ht="52" customHeight="1" spans="1:10">
      <c r="A113" s="17"/>
      <c r="B113" s="17"/>
      <c r="C113" s="57" t="s">
        <v>335</v>
      </c>
      <c r="D113" s="57" t="s">
        <v>347</v>
      </c>
      <c r="E113" s="57" t="s">
        <v>479</v>
      </c>
      <c r="F113" s="57" t="s">
        <v>366</v>
      </c>
      <c r="G113" s="57" t="s">
        <v>367</v>
      </c>
      <c r="H113" s="57" t="s">
        <v>350</v>
      </c>
      <c r="I113" s="57" t="s">
        <v>341</v>
      </c>
      <c r="J113" s="59" t="s">
        <v>540</v>
      </c>
    </row>
    <row r="114" ht="52" customHeight="1" spans="1:10">
      <c r="A114" s="17"/>
      <c r="B114" s="17"/>
      <c r="C114" s="57" t="s">
        <v>335</v>
      </c>
      <c r="D114" s="57" t="s">
        <v>347</v>
      </c>
      <c r="E114" s="57" t="s">
        <v>481</v>
      </c>
      <c r="F114" s="57" t="s">
        <v>366</v>
      </c>
      <c r="G114" s="57" t="s">
        <v>367</v>
      </c>
      <c r="H114" s="57" t="s">
        <v>350</v>
      </c>
      <c r="I114" s="57" t="s">
        <v>341</v>
      </c>
      <c r="J114" s="59" t="s">
        <v>541</v>
      </c>
    </row>
    <row r="115" ht="52" customHeight="1" spans="1:10">
      <c r="A115" s="17"/>
      <c r="B115" s="17"/>
      <c r="C115" s="57" t="s">
        <v>335</v>
      </c>
      <c r="D115" s="57" t="s">
        <v>356</v>
      </c>
      <c r="E115" s="57" t="s">
        <v>483</v>
      </c>
      <c r="F115" s="57" t="s">
        <v>366</v>
      </c>
      <c r="G115" s="57" t="s">
        <v>367</v>
      </c>
      <c r="H115" s="57" t="s">
        <v>350</v>
      </c>
      <c r="I115" s="57" t="s">
        <v>341</v>
      </c>
      <c r="J115" s="59" t="s">
        <v>542</v>
      </c>
    </row>
    <row r="116" ht="52" customHeight="1" spans="1:10">
      <c r="A116" s="17"/>
      <c r="B116" s="17"/>
      <c r="C116" s="57" t="s">
        <v>359</v>
      </c>
      <c r="D116" s="57" t="s">
        <v>360</v>
      </c>
      <c r="E116" s="57" t="s">
        <v>485</v>
      </c>
      <c r="F116" s="57" t="s">
        <v>338</v>
      </c>
      <c r="G116" s="57" t="s">
        <v>411</v>
      </c>
      <c r="H116" s="57" t="s">
        <v>412</v>
      </c>
      <c r="I116" s="57" t="s">
        <v>341</v>
      </c>
      <c r="J116" s="59" t="s">
        <v>486</v>
      </c>
    </row>
    <row r="117" ht="52" customHeight="1" spans="1:10">
      <c r="A117" s="17"/>
      <c r="B117" s="17"/>
      <c r="C117" s="57" t="s">
        <v>359</v>
      </c>
      <c r="D117" s="57" t="s">
        <v>360</v>
      </c>
      <c r="E117" s="57" t="s">
        <v>487</v>
      </c>
      <c r="F117" s="57" t="s">
        <v>366</v>
      </c>
      <c r="G117" s="57" t="s">
        <v>367</v>
      </c>
      <c r="H117" s="57" t="s">
        <v>350</v>
      </c>
      <c r="I117" s="57" t="s">
        <v>341</v>
      </c>
      <c r="J117" s="59" t="s">
        <v>488</v>
      </c>
    </row>
    <row r="118" ht="52" customHeight="1" spans="1:10">
      <c r="A118" s="17"/>
      <c r="B118" s="17"/>
      <c r="C118" s="57" t="s">
        <v>359</v>
      </c>
      <c r="D118" s="57" t="s">
        <v>360</v>
      </c>
      <c r="E118" s="57" t="s">
        <v>489</v>
      </c>
      <c r="F118" s="57" t="s">
        <v>366</v>
      </c>
      <c r="G118" s="57" t="s">
        <v>367</v>
      </c>
      <c r="H118" s="57" t="s">
        <v>350</v>
      </c>
      <c r="I118" s="57" t="s">
        <v>341</v>
      </c>
      <c r="J118" s="59" t="s">
        <v>543</v>
      </c>
    </row>
    <row r="119" ht="52" customHeight="1" spans="1:10">
      <c r="A119" s="17"/>
      <c r="B119" s="17"/>
      <c r="C119" s="57" t="s">
        <v>359</v>
      </c>
      <c r="D119" s="57" t="s">
        <v>360</v>
      </c>
      <c r="E119" s="57" t="s">
        <v>491</v>
      </c>
      <c r="F119" s="57" t="s">
        <v>415</v>
      </c>
      <c r="G119" s="57" t="s">
        <v>411</v>
      </c>
      <c r="H119" s="57" t="s">
        <v>412</v>
      </c>
      <c r="I119" s="57" t="s">
        <v>341</v>
      </c>
      <c r="J119" s="59" t="s">
        <v>492</v>
      </c>
    </row>
    <row r="120" ht="52" customHeight="1" spans="1:10">
      <c r="A120" s="17"/>
      <c r="B120" s="17"/>
      <c r="C120" s="57" t="s">
        <v>359</v>
      </c>
      <c r="D120" s="57" t="s">
        <v>360</v>
      </c>
      <c r="E120" s="57" t="s">
        <v>493</v>
      </c>
      <c r="F120" s="57" t="s">
        <v>338</v>
      </c>
      <c r="G120" s="57" t="s">
        <v>349</v>
      </c>
      <c r="H120" s="57" t="s">
        <v>350</v>
      </c>
      <c r="I120" s="57" t="s">
        <v>341</v>
      </c>
      <c r="J120" s="59" t="s">
        <v>494</v>
      </c>
    </row>
    <row r="121" ht="52" customHeight="1" spans="1:10">
      <c r="A121" s="17"/>
      <c r="B121" s="17"/>
      <c r="C121" s="57" t="s">
        <v>359</v>
      </c>
      <c r="D121" s="57" t="s">
        <v>360</v>
      </c>
      <c r="E121" s="57" t="s">
        <v>495</v>
      </c>
      <c r="F121" s="57" t="s">
        <v>338</v>
      </c>
      <c r="G121" s="57" t="s">
        <v>349</v>
      </c>
      <c r="H121" s="57" t="s">
        <v>350</v>
      </c>
      <c r="I121" s="57" t="s">
        <v>341</v>
      </c>
      <c r="J121" s="59" t="s">
        <v>496</v>
      </c>
    </row>
    <row r="122" ht="52" customHeight="1" spans="1:10">
      <c r="A122" s="17"/>
      <c r="B122" s="17"/>
      <c r="C122" s="57" t="s">
        <v>363</v>
      </c>
      <c r="D122" s="57" t="s">
        <v>364</v>
      </c>
      <c r="E122" s="57" t="s">
        <v>544</v>
      </c>
      <c r="F122" s="57" t="s">
        <v>366</v>
      </c>
      <c r="G122" s="57" t="s">
        <v>387</v>
      </c>
      <c r="H122" s="57" t="s">
        <v>350</v>
      </c>
      <c r="I122" s="57" t="s">
        <v>341</v>
      </c>
      <c r="J122" s="59" t="s">
        <v>498</v>
      </c>
    </row>
    <row r="123" ht="240" customHeight="1" spans="1:10">
      <c r="A123" s="58" t="s">
        <v>302</v>
      </c>
      <c r="B123" s="59" t="s">
        <v>545</v>
      </c>
      <c r="C123" s="17"/>
      <c r="D123" s="17"/>
      <c r="E123" s="17"/>
      <c r="F123" s="17"/>
      <c r="G123" s="17"/>
      <c r="H123" s="17"/>
      <c r="I123" s="17"/>
      <c r="J123" s="17"/>
    </row>
    <row r="124" ht="52" customHeight="1" spans="1:10">
      <c r="A124" s="17"/>
      <c r="B124" s="17"/>
      <c r="C124" s="57" t="s">
        <v>335</v>
      </c>
      <c r="D124" s="57" t="s">
        <v>336</v>
      </c>
      <c r="E124" s="57" t="s">
        <v>546</v>
      </c>
      <c r="F124" s="57" t="s">
        <v>338</v>
      </c>
      <c r="G124" s="57" t="s">
        <v>85</v>
      </c>
      <c r="H124" s="57" t="s">
        <v>547</v>
      </c>
      <c r="I124" s="57" t="s">
        <v>341</v>
      </c>
      <c r="J124" s="59" t="s">
        <v>548</v>
      </c>
    </row>
    <row r="125" ht="52" customHeight="1" spans="1:10">
      <c r="A125" s="17"/>
      <c r="B125" s="17"/>
      <c r="C125" s="57" t="s">
        <v>335</v>
      </c>
      <c r="D125" s="57" t="s">
        <v>336</v>
      </c>
      <c r="E125" s="57" t="s">
        <v>549</v>
      </c>
      <c r="F125" s="57" t="s">
        <v>338</v>
      </c>
      <c r="G125" s="57" t="s">
        <v>349</v>
      </c>
      <c r="H125" s="57" t="s">
        <v>350</v>
      </c>
      <c r="I125" s="57" t="s">
        <v>341</v>
      </c>
      <c r="J125" s="59" t="s">
        <v>550</v>
      </c>
    </row>
    <row r="126" ht="52" customHeight="1" spans="1:10">
      <c r="A126" s="17"/>
      <c r="B126" s="17"/>
      <c r="C126" s="57" t="s">
        <v>335</v>
      </c>
      <c r="D126" s="57" t="s">
        <v>336</v>
      </c>
      <c r="E126" s="57" t="s">
        <v>551</v>
      </c>
      <c r="F126" s="57" t="s">
        <v>366</v>
      </c>
      <c r="G126" s="57" t="s">
        <v>367</v>
      </c>
      <c r="H126" s="57" t="s">
        <v>350</v>
      </c>
      <c r="I126" s="57" t="s">
        <v>341</v>
      </c>
      <c r="J126" s="59" t="s">
        <v>552</v>
      </c>
    </row>
    <row r="127" ht="52" customHeight="1" spans="1:10">
      <c r="A127" s="17"/>
      <c r="B127" s="17"/>
      <c r="C127" s="57" t="s">
        <v>335</v>
      </c>
      <c r="D127" s="57" t="s">
        <v>336</v>
      </c>
      <c r="E127" s="57" t="s">
        <v>553</v>
      </c>
      <c r="F127" s="57" t="s">
        <v>366</v>
      </c>
      <c r="G127" s="57" t="s">
        <v>85</v>
      </c>
      <c r="H127" s="57" t="s">
        <v>554</v>
      </c>
      <c r="I127" s="57" t="s">
        <v>341</v>
      </c>
      <c r="J127" s="59" t="s">
        <v>555</v>
      </c>
    </row>
    <row r="128" ht="52" customHeight="1" spans="1:10">
      <c r="A128" s="17"/>
      <c r="B128" s="17"/>
      <c r="C128" s="57" t="s">
        <v>335</v>
      </c>
      <c r="D128" s="57" t="s">
        <v>336</v>
      </c>
      <c r="E128" s="57" t="s">
        <v>556</v>
      </c>
      <c r="F128" s="57" t="s">
        <v>366</v>
      </c>
      <c r="G128" s="57" t="s">
        <v>85</v>
      </c>
      <c r="H128" s="57" t="s">
        <v>557</v>
      </c>
      <c r="I128" s="57" t="s">
        <v>341</v>
      </c>
      <c r="J128" s="59" t="s">
        <v>558</v>
      </c>
    </row>
    <row r="129" ht="52" customHeight="1" spans="1:10">
      <c r="A129" s="17"/>
      <c r="B129" s="17"/>
      <c r="C129" s="57" t="s">
        <v>335</v>
      </c>
      <c r="D129" s="57" t="s">
        <v>336</v>
      </c>
      <c r="E129" s="57" t="s">
        <v>559</v>
      </c>
      <c r="F129" s="57" t="s">
        <v>366</v>
      </c>
      <c r="G129" s="57" t="s">
        <v>387</v>
      </c>
      <c r="H129" s="57" t="s">
        <v>560</v>
      </c>
      <c r="I129" s="57" t="s">
        <v>341</v>
      </c>
      <c r="J129" s="59" t="s">
        <v>561</v>
      </c>
    </row>
    <row r="130" ht="52" customHeight="1" spans="1:10">
      <c r="A130" s="17"/>
      <c r="B130" s="17"/>
      <c r="C130" s="57" t="s">
        <v>335</v>
      </c>
      <c r="D130" s="57" t="s">
        <v>336</v>
      </c>
      <c r="E130" s="57" t="s">
        <v>562</v>
      </c>
      <c r="F130" s="57" t="s">
        <v>338</v>
      </c>
      <c r="G130" s="57" t="s">
        <v>85</v>
      </c>
      <c r="H130" s="57" t="s">
        <v>340</v>
      </c>
      <c r="I130" s="57" t="s">
        <v>341</v>
      </c>
      <c r="J130" s="59" t="s">
        <v>563</v>
      </c>
    </row>
    <row r="131" ht="52" customHeight="1" spans="1:10">
      <c r="A131" s="17"/>
      <c r="B131" s="17"/>
      <c r="C131" s="57" t="s">
        <v>335</v>
      </c>
      <c r="D131" s="57" t="s">
        <v>336</v>
      </c>
      <c r="E131" s="57" t="s">
        <v>564</v>
      </c>
      <c r="F131" s="57" t="s">
        <v>366</v>
      </c>
      <c r="G131" s="57" t="s">
        <v>367</v>
      </c>
      <c r="H131" s="57" t="s">
        <v>350</v>
      </c>
      <c r="I131" s="57" t="s">
        <v>341</v>
      </c>
      <c r="J131" s="59" t="s">
        <v>565</v>
      </c>
    </row>
    <row r="132" ht="52" customHeight="1" spans="1:10">
      <c r="A132" s="17"/>
      <c r="B132" s="17"/>
      <c r="C132" s="57" t="s">
        <v>335</v>
      </c>
      <c r="D132" s="57" t="s">
        <v>336</v>
      </c>
      <c r="E132" s="57" t="s">
        <v>566</v>
      </c>
      <c r="F132" s="57" t="s">
        <v>338</v>
      </c>
      <c r="G132" s="57" t="s">
        <v>567</v>
      </c>
      <c r="H132" s="57" t="s">
        <v>392</v>
      </c>
      <c r="I132" s="57" t="s">
        <v>341</v>
      </c>
      <c r="J132" s="59" t="s">
        <v>568</v>
      </c>
    </row>
    <row r="133" ht="52" customHeight="1" spans="1:10">
      <c r="A133" s="17"/>
      <c r="B133" s="17"/>
      <c r="C133" s="57" t="s">
        <v>335</v>
      </c>
      <c r="D133" s="57" t="s">
        <v>336</v>
      </c>
      <c r="E133" s="57" t="s">
        <v>569</v>
      </c>
      <c r="F133" s="57" t="s">
        <v>366</v>
      </c>
      <c r="G133" s="57" t="s">
        <v>426</v>
      </c>
      <c r="H133" s="57" t="s">
        <v>350</v>
      </c>
      <c r="I133" s="57" t="s">
        <v>341</v>
      </c>
      <c r="J133" s="59" t="s">
        <v>570</v>
      </c>
    </row>
    <row r="134" ht="52" customHeight="1" spans="1:10">
      <c r="A134" s="17"/>
      <c r="B134" s="17"/>
      <c r="C134" s="57" t="s">
        <v>335</v>
      </c>
      <c r="D134" s="57" t="s">
        <v>336</v>
      </c>
      <c r="E134" s="57" t="s">
        <v>571</v>
      </c>
      <c r="F134" s="57" t="s">
        <v>366</v>
      </c>
      <c r="G134" s="57" t="s">
        <v>572</v>
      </c>
      <c r="H134" s="57" t="s">
        <v>573</v>
      </c>
      <c r="I134" s="57" t="s">
        <v>341</v>
      </c>
      <c r="J134" s="59" t="s">
        <v>574</v>
      </c>
    </row>
    <row r="135" ht="52" customHeight="1" spans="1:10">
      <c r="A135" s="17"/>
      <c r="B135" s="17"/>
      <c r="C135" s="57" t="s">
        <v>335</v>
      </c>
      <c r="D135" s="57" t="s">
        <v>347</v>
      </c>
      <c r="E135" s="57" t="s">
        <v>575</v>
      </c>
      <c r="F135" s="57" t="s">
        <v>366</v>
      </c>
      <c r="G135" s="57" t="s">
        <v>367</v>
      </c>
      <c r="H135" s="57" t="s">
        <v>350</v>
      </c>
      <c r="I135" s="57" t="s">
        <v>341</v>
      </c>
      <c r="J135" s="59" t="s">
        <v>576</v>
      </c>
    </row>
    <row r="136" ht="52" customHeight="1" spans="1:10">
      <c r="A136" s="17"/>
      <c r="B136" s="17"/>
      <c r="C136" s="57" t="s">
        <v>335</v>
      </c>
      <c r="D136" s="57" t="s">
        <v>347</v>
      </c>
      <c r="E136" s="57" t="s">
        <v>577</v>
      </c>
      <c r="F136" s="57" t="s">
        <v>415</v>
      </c>
      <c r="G136" s="57" t="s">
        <v>572</v>
      </c>
      <c r="H136" s="57" t="s">
        <v>350</v>
      </c>
      <c r="I136" s="57" t="s">
        <v>341</v>
      </c>
      <c r="J136" s="59" t="s">
        <v>578</v>
      </c>
    </row>
    <row r="137" ht="52" customHeight="1" spans="1:10">
      <c r="A137" s="17"/>
      <c r="B137" s="17"/>
      <c r="C137" s="57" t="s">
        <v>335</v>
      </c>
      <c r="D137" s="57" t="s">
        <v>347</v>
      </c>
      <c r="E137" s="57" t="s">
        <v>579</v>
      </c>
      <c r="F137" s="57" t="s">
        <v>366</v>
      </c>
      <c r="G137" s="57" t="s">
        <v>367</v>
      </c>
      <c r="H137" s="57" t="s">
        <v>350</v>
      </c>
      <c r="I137" s="57" t="s">
        <v>341</v>
      </c>
      <c r="J137" s="59" t="s">
        <v>580</v>
      </c>
    </row>
    <row r="138" ht="52" customHeight="1" spans="1:10">
      <c r="A138" s="17"/>
      <c r="B138" s="17"/>
      <c r="C138" s="57" t="s">
        <v>335</v>
      </c>
      <c r="D138" s="57" t="s">
        <v>347</v>
      </c>
      <c r="E138" s="57" t="s">
        <v>581</v>
      </c>
      <c r="F138" s="57" t="s">
        <v>366</v>
      </c>
      <c r="G138" s="57" t="s">
        <v>367</v>
      </c>
      <c r="H138" s="57" t="s">
        <v>350</v>
      </c>
      <c r="I138" s="57" t="s">
        <v>341</v>
      </c>
      <c r="J138" s="59" t="s">
        <v>582</v>
      </c>
    </row>
    <row r="139" ht="52" customHeight="1" spans="1:10">
      <c r="A139" s="17"/>
      <c r="B139" s="17"/>
      <c r="C139" s="57" t="s">
        <v>335</v>
      </c>
      <c r="D139" s="57" t="s">
        <v>347</v>
      </c>
      <c r="E139" s="57" t="s">
        <v>583</v>
      </c>
      <c r="F139" s="57" t="s">
        <v>366</v>
      </c>
      <c r="G139" s="57" t="s">
        <v>367</v>
      </c>
      <c r="H139" s="57" t="s">
        <v>350</v>
      </c>
      <c r="I139" s="57" t="s">
        <v>341</v>
      </c>
      <c r="J139" s="59" t="s">
        <v>584</v>
      </c>
    </row>
    <row r="140" ht="52" customHeight="1" spans="1:10">
      <c r="A140" s="17"/>
      <c r="B140" s="17"/>
      <c r="C140" s="57" t="s">
        <v>335</v>
      </c>
      <c r="D140" s="57" t="s">
        <v>347</v>
      </c>
      <c r="E140" s="57" t="s">
        <v>585</v>
      </c>
      <c r="F140" s="57" t="s">
        <v>366</v>
      </c>
      <c r="G140" s="57" t="s">
        <v>367</v>
      </c>
      <c r="H140" s="57" t="s">
        <v>350</v>
      </c>
      <c r="I140" s="57" t="s">
        <v>341</v>
      </c>
      <c r="J140" s="59" t="s">
        <v>586</v>
      </c>
    </row>
    <row r="141" ht="52" customHeight="1" spans="1:10">
      <c r="A141" s="17"/>
      <c r="B141" s="17"/>
      <c r="C141" s="57" t="s">
        <v>335</v>
      </c>
      <c r="D141" s="57" t="s">
        <v>347</v>
      </c>
      <c r="E141" s="57" t="s">
        <v>587</v>
      </c>
      <c r="F141" s="57" t="s">
        <v>338</v>
      </c>
      <c r="G141" s="57" t="s">
        <v>588</v>
      </c>
      <c r="H141" s="57" t="s">
        <v>383</v>
      </c>
      <c r="I141" s="57" t="s">
        <v>384</v>
      </c>
      <c r="J141" s="59" t="s">
        <v>589</v>
      </c>
    </row>
    <row r="142" ht="52" customHeight="1" spans="1:10">
      <c r="A142" s="17"/>
      <c r="B142" s="17"/>
      <c r="C142" s="57" t="s">
        <v>335</v>
      </c>
      <c r="D142" s="57" t="s">
        <v>356</v>
      </c>
      <c r="E142" s="57" t="s">
        <v>590</v>
      </c>
      <c r="F142" s="57" t="s">
        <v>366</v>
      </c>
      <c r="G142" s="57" t="s">
        <v>367</v>
      </c>
      <c r="H142" s="57" t="s">
        <v>350</v>
      </c>
      <c r="I142" s="57" t="s">
        <v>341</v>
      </c>
      <c r="J142" s="59" t="s">
        <v>591</v>
      </c>
    </row>
    <row r="143" ht="52" customHeight="1" spans="1:10">
      <c r="A143" s="17"/>
      <c r="B143" s="17"/>
      <c r="C143" s="57" t="s">
        <v>335</v>
      </c>
      <c r="D143" s="57" t="s">
        <v>356</v>
      </c>
      <c r="E143" s="57" t="s">
        <v>592</v>
      </c>
      <c r="F143" s="57" t="s">
        <v>338</v>
      </c>
      <c r="G143" s="57" t="s">
        <v>349</v>
      </c>
      <c r="H143" s="57" t="s">
        <v>350</v>
      </c>
      <c r="I143" s="57" t="s">
        <v>341</v>
      </c>
      <c r="J143" s="59" t="s">
        <v>593</v>
      </c>
    </row>
    <row r="144" ht="52" customHeight="1" spans="1:10">
      <c r="A144" s="17"/>
      <c r="B144" s="17"/>
      <c r="C144" s="57" t="s">
        <v>335</v>
      </c>
      <c r="D144" s="57" t="s">
        <v>356</v>
      </c>
      <c r="E144" s="57" t="s">
        <v>594</v>
      </c>
      <c r="F144" s="57" t="s">
        <v>338</v>
      </c>
      <c r="G144" s="57" t="s">
        <v>595</v>
      </c>
      <c r="H144" s="57" t="s">
        <v>383</v>
      </c>
      <c r="I144" s="57" t="s">
        <v>384</v>
      </c>
      <c r="J144" s="59" t="s">
        <v>596</v>
      </c>
    </row>
    <row r="145" ht="52" customHeight="1" spans="1:10">
      <c r="A145" s="17"/>
      <c r="B145" s="17"/>
      <c r="C145" s="57" t="s">
        <v>359</v>
      </c>
      <c r="D145" s="57" t="s">
        <v>360</v>
      </c>
      <c r="E145" s="57" t="s">
        <v>597</v>
      </c>
      <c r="F145" s="57" t="s">
        <v>338</v>
      </c>
      <c r="G145" s="57" t="s">
        <v>349</v>
      </c>
      <c r="H145" s="57" t="s">
        <v>350</v>
      </c>
      <c r="I145" s="57" t="s">
        <v>341</v>
      </c>
      <c r="J145" s="59" t="s">
        <v>598</v>
      </c>
    </row>
    <row r="146" ht="52" customHeight="1" spans="1:10">
      <c r="A146" s="17"/>
      <c r="B146" s="17"/>
      <c r="C146" s="57" t="s">
        <v>359</v>
      </c>
      <c r="D146" s="57" t="s">
        <v>360</v>
      </c>
      <c r="E146" s="57" t="s">
        <v>599</v>
      </c>
      <c r="F146" s="57" t="s">
        <v>366</v>
      </c>
      <c r="G146" s="57" t="s">
        <v>367</v>
      </c>
      <c r="H146" s="57" t="s">
        <v>350</v>
      </c>
      <c r="I146" s="57" t="s">
        <v>341</v>
      </c>
      <c r="J146" s="59" t="s">
        <v>600</v>
      </c>
    </row>
    <row r="147" ht="52" customHeight="1" spans="1:10">
      <c r="A147" s="17"/>
      <c r="B147" s="17"/>
      <c r="C147" s="57" t="s">
        <v>359</v>
      </c>
      <c r="D147" s="57" t="s">
        <v>360</v>
      </c>
      <c r="E147" s="57" t="s">
        <v>601</v>
      </c>
      <c r="F147" s="57" t="s">
        <v>366</v>
      </c>
      <c r="G147" s="57" t="s">
        <v>387</v>
      </c>
      <c r="H147" s="57" t="s">
        <v>560</v>
      </c>
      <c r="I147" s="57" t="s">
        <v>341</v>
      </c>
      <c r="J147" s="59" t="s">
        <v>602</v>
      </c>
    </row>
    <row r="148" ht="52" customHeight="1" spans="1:10">
      <c r="A148" s="17"/>
      <c r="B148" s="17"/>
      <c r="C148" s="57" t="s">
        <v>359</v>
      </c>
      <c r="D148" s="57" t="s">
        <v>360</v>
      </c>
      <c r="E148" s="57" t="s">
        <v>603</v>
      </c>
      <c r="F148" s="57" t="s">
        <v>366</v>
      </c>
      <c r="G148" s="57" t="s">
        <v>387</v>
      </c>
      <c r="H148" s="57" t="s">
        <v>350</v>
      </c>
      <c r="I148" s="57" t="s">
        <v>341</v>
      </c>
      <c r="J148" s="59" t="s">
        <v>604</v>
      </c>
    </row>
    <row r="149" ht="52" customHeight="1" spans="1:10">
      <c r="A149" s="17"/>
      <c r="B149" s="17"/>
      <c r="C149" s="57" t="s">
        <v>359</v>
      </c>
      <c r="D149" s="57" t="s">
        <v>360</v>
      </c>
      <c r="E149" s="57" t="s">
        <v>605</v>
      </c>
      <c r="F149" s="57" t="s">
        <v>366</v>
      </c>
      <c r="G149" s="57" t="s">
        <v>367</v>
      </c>
      <c r="H149" s="57" t="s">
        <v>350</v>
      </c>
      <c r="I149" s="57" t="s">
        <v>341</v>
      </c>
      <c r="J149" s="59" t="s">
        <v>606</v>
      </c>
    </row>
    <row r="150" ht="52" customHeight="1" spans="1:10">
      <c r="A150" s="17"/>
      <c r="B150" s="17"/>
      <c r="C150" s="57" t="s">
        <v>363</v>
      </c>
      <c r="D150" s="57" t="s">
        <v>364</v>
      </c>
      <c r="E150" s="57" t="s">
        <v>607</v>
      </c>
      <c r="F150" s="57" t="s">
        <v>366</v>
      </c>
      <c r="G150" s="57" t="s">
        <v>367</v>
      </c>
      <c r="H150" s="57" t="s">
        <v>350</v>
      </c>
      <c r="I150" s="57" t="s">
        <v>341</v>
      </c>
      <c r="J150" s="59" t="s">
        <v>608</v>
      </c>
    </row>
  </sheetData>
  <mergeCells count="2">
    <mergeCell ref="A2:J2"/>
    <mergeCell ref="A3:J3"/>
  </mergeCells>
  <printOptions horizontalCentered="1"/>
  <pageMargins left="0.39" right="0.39" top="0.51" bottom="0.51" header="0.31" footer="0.31"/>
  <pageSetup paperSize="9" scale="1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2025-02-20T02:01:00Z</dcterms:created>
  <dcterms:modified xsi:type="dcterms:W3CDTF">2025-02-26T08:43:45Z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3F9FD5D7DE514448886C2C66B8810F40_12</vt:lpwstr>
  </property>
  <property fmtid="{D5CDD505-2E9C-101B-9397-08002B2CF9AE}" pid="3" name="KSOProductBuildVer">
    <vt:lpwstr>2052-12.1.0.20305</vt:lpwstr>
  </property>
</Properties>
</file>