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869" firstSheet="7" activeTab="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externalReferences>
    <externalReference r:id="rId19"/>
  </externalReference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<sst xmlns="http://schemas.openxmlformats.org/spreadsheetml/2006/main" count="1571" uniqueCount="631">
  <si>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</si>
  <si>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</si>
  <si>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</si>
  <si>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</si>
  <si>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</si>
  <si>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</si>
  <si>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</si>
  <si>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</si>
  <si>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</si>
  <si>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</si>
  <si>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</si>
  <si>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</si>
  <si>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</si>
  <si>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</si>
  <si>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</si>
  <si>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</si>
  <si>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</si>
  <si>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</si>
  <si>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</si>
  <si>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</si>
  <si>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</si>
  <si>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</si>
  <si>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</si>
  <si>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</si>
  <si>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</si>
  <si>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</si>
  <si>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</si>
  <si>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</si>
  <si>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</si>
  <si>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</si>
  <si>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</si>
  <si>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</si>
  <si>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</si>
  <si>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</si>
  <si>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</si>
  <si>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</si>
  <si>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</si>
  <si>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</si>
  <si>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</si>
  <si>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</si>
  <si>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</si>
  <si>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</si>
  <si>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</si>
  <si>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</si>
  <si>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</si>
  <si>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</si>
  <si>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</si>
  <si>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</si>
  <si>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</si>
  <si>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</si>
  <si>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</si>
  <si>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</si>
  <si>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</si>
  <si>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</si>
  <si>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</si>
  <si>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</si>
  <si>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</si>
  <si>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</si>
  <si>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</si>
  <si>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</si>
  <si>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</si>
  <si>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</si>
  <si>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</si>
  <si>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</si>
  <si>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</si>
  <si>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</si>
  <si>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</si>
  <si>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</si>
  <si>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</si>
  <si>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</si>
  <si>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377</t>
  </si>
  <si>
    <t>楚雄彝族自治州医疗保障局</t>
  </si>
  <si>
    <t>377001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</si>
  <si>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</si>
  <si>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</si>
  <si>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</si>
  <si>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</si>
  <si>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</si>
  <si>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</si>
  <si>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</si>
  <si>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</si>
  <si>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</si>
  <si>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</si>
  <si>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</si>
  <si>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</si>
  <si>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</si>
  <si>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</si>
  <si>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</si>
  <si>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</si>
  <si>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</si>
  <si>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</si>
  <si>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</si>
  <si>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</si>
  <si>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</si>
  <si>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</si>
  <si>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</si>
  <si>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</si>
  <si>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</si>
  <si>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</si>
  <si>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</si>
  <si>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</si>
  <si>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</si>
  <si>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</si>
  <si>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</si>
  <si>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</si>
  <si>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</si>
  <si>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</si>
  <si>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</si>
  <si>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</si>
  <si>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</si>
  <si>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</si>
  <si>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</si>
  <si>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</si>
  <si>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</si>
  <si>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</si>
  <si>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</si>
  <si>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</si>
  <si>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</si>
  <si>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</si>
  <si>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</si>
  <si>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2101202</t>
  </si>
  <si>
    <t>财政对城乡居民基本医疗保险基金的补助</t>
  </si>
  <si>
    <t>21013</t>
  </si>
  <si>
    <t>医疗救助</t>
  </si>
  <si>
    <t>2101301</t>
  </si>
  <si>
    <t>城乡医疗救助</t>
  </si>
  <si>
    <t>21015</t>
  </si>
  <si>
    <t>医疗保障管理事务</t>
  </si>
  <si>
    <t>2101501</t>
  </si>
  <si>
    <t>行政运行</t>
  </si>
  <si>
    <t>2101504</t>
  </si>
  <si>
    <t>信息化建设</t>
  </si>
  <si>
    <t>2101505</t>
  </si>
  <si>
    <t>医疗保障政策管理</t>
  </si>
  <si>
    <t>221</t>
  </si>
  <si>
    <t>住房保障支出</t>
  </si>
  <si>
    <t>22102</t>
  </si>
  <si>
    <t>住房改革支出</t>
  </si>
  <si>
    <t>2210201</t>
  </si>
  <si>
    <t>住房公积金</t>
  </si>
  <si>
    <t>230</t>
  </si>
  <si>
    <t>转移性支出</t>
  </si>
  <si>
    <t>23002</t>
  </si>
  <si>
    <t>一般性转移支付</t>
  </si>
  <si>
    <t>2300249</t>
  </si>
  <si>
    <t>医疗卫生共同财政事权转移支付支出</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</si>
  <si>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</si>
  <si>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</si>
  <si>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</si>
  <si>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</si>
  <si>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</si>
  <si>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</si>
  <si>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</si>
  <si>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</si>
  <si>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</si>
  <si>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</si>
  <si>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</si>
  <si>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</si>
  <si>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</si>
  <si>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</si>
  <si>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</si>
  <si>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</si>
  <si>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</si>
  <si>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</si>
  <si>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</si>
  <si>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</si>
  <si>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</si>
  <si>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</si>
  <si>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</si>
  <si>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</si>
  <si>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</si>
  <si>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</si>
  <si>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</si>
  <si>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</si>
  <si>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</si>
  <si>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</si>
  <si>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</si>
  <si>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</si>
  <si>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</si>
  <si>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</si>
  <si>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</si>
  <si>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</si>
  <si>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</si>
  <si>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</si>
  <si>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</si>
  <si>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</si>
  <si>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</si>
  <si>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</si>
  <si>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</si>
  <si>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</si>
  <si>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</si>
  <si>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</si>
  <si>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</si>
  <si>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</si>
  <si>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</si>
  <si>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</si>
  <si>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</si>
  <si>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</si>
  <si>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</si>
  <si>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</si>
  <si>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</si>
  <si>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</si>
  <si>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</si>
  <si>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</si>
  <si>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</si>
  <si>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</si>
  <si>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</si>
  <si>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</si>
  <si>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</si>
  <si>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</si>
  <si>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</si>
  <si>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</si>
  <si>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</si>
  <si>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</si>
  <si>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</si>
  <si>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</si>
  <si>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</si>
  <si>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</si>
  <si>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</si>
  <si>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</si>
  <si>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532300210000000017249</t>
  </si>
  <si>
    <t>行政人员工资支出</t>
  </si>
  <si>
    <t>30101</t>
  </si>
  <si>
    <t>基本工资</t>
  </si>
  <si>
    <t>532300241100002313544</t>
  </si>
  <si>
    <t>事业人员工资支出</t>
  </si>
  <si>
    <t>30102</t>
  </si>
  <si>
    <t>津贴补贴</t>
  </si>
  <si>
    <t>30103</t>
  </si>
  <si>
    <t>奖金</t>
  </si>
  <si>
    <t>532300210000000016418</t>
  </si>
  <si>
    <t>机关综合绩效支出</t>
  </si>
  <si>
    <t>532300241100002313565</t>
  </si>
  <si>
    <t>事业人员绩效工资</t>
  </si>
  <si>
    <t>30107</t>
  </si>
  <si>
    <t>绩效工资</t>
  </si>
  <si>
    <t>532300241100002313545</t>
  </si>
  <si>
    <t>事业综合绩效支出</t>
  </si>
  <si>
    <t>532300210000000016291</t>
  </si>
  <si>
    <t>机关事业单位基本养老保险缴费</t>
  </si>
  <si>
    <t>30108</t>
  </si>
  <si>
    <t>532300210000000017262</t>
  </si>
  <si>
    <t>社会保障缴费</t>
  </si>
  <si>
    <t>30110</t>
  </si>
  <si>
    <t>职工基本医疗保险缴费</t>
  </si>
  <si>
    <t>30111</t>
  </si>
  <si>
    <t>公务员医疗补助缴费</t>
  </si>
  <si>
    <t>30112</t>
  </si>
  <si>
    <t>其他社会保障缴费</t>
  </si>
  <si>
    <t>532300241100002112155</t>
  </si>
  <si>
    <t>工伤保险</t>
  </si>
  <si>
    <t>532300241100002313566</t>
  </si>
  <si>
    <t>失业保险</t>
  </si>
  <si>
    <t>532300210000000016293</t>
  </si>
  <si>
    <t>30113</t>
  </si>
  <si>
    <t>532300221100000265073</t>
  </si>
  <si>
    <t>工会经费</t>
  </si>
  <si>
    <t>30228</t>
  </si>
  <si>
    <t>532300231100001537527</t>
  </si>
  <si>
    <t>福利费</t>
  </si>
  <si>
    <t>30229</t>
  </si>
  <si>
    <t>532300210000000016294</t>
  </si>
  <si>
    <t>车辆使用费</t>
  </si>
  <si>
    <t>30231</t>
  </si>
  <si>
    <t>公务用车运行维护费</t>
  </si>
  <si>
    <t>532300210000000016295</t>
  </si>
  <si>
    <t>行政人员公务交通补贴</t>
  </si>
  <si>
    <t>30239</t>
  </si>
  <si>
    <t>其他交通费用</t>
  </si>
  <si>
    <t>532300210000000016296</t>
  </si>
  <si>
    <t>公务交通专项经费</t>
  </si>
  <si>
    <t>532300210000000019227</t>
  </si>
  <si>
    <t>一般公用经费</t>
  </si>
  <si>
    <t>30205</t>
  </si>
  <si>
    <t>水费</t>
  </si>
  <si>
    <t>30206</t>
  </si>
  <si>
    <t>电费</t>
  </si>
  <si>
    <t>30209</t>
  </si>
  <si>
    <t>物业管理费</t>
  </si>
  <si>
    <t>30211</t>
  </si>
  <si>
    <t>差旅费</t>
  </si>
  <si>
    <t>532300221100000265072</t>
  </si>
  <si>
    <t>30217</t>
  </si>
  <si>
    <t>30226</t>
  </si>
  <si>
    <t>劳务费</t>
  </si>
  <si>
    <t>30201</t>
  </si>
  <si>
    <t>办公费</t>
  </si>
  <si>
    <t>30207</t>
  </si>
  <si>
    <t>邮电费</t>
  </si>
  <si>
    <t>30213</t>
  </si>
  <si>
    <t>维修（护）费</t>
  </si>
  <si>
    <t>532300221100000265074</t>
  </si>
  <si>
    <t>离退休公用经费</t>
  </si>
  <si>
    <t>532300221100000265070</t>
  </si>
  <si>
    <t>对个人和家庭的补助</t>
  </si>
  <si>
    <t>30302</t>
  </si>
  <si>
    <t>退休费</t>
  </si>
  <si>
    <t>预算05-1表</t>
  </si>
  <si>
    <t>2025年部门项目支出预算表（其他运转类、特定目标类项目）</t>
  </si>
  <si>
    <t>项目分类</t>
  </si>
  <si>
    <t>经济科目编码</t>
  </si>
  <si>
    <t>经济科目名称</t>
  </si>
  <si>
    <t>本年拨款</t>
  </si>
  <si>
    <t>其中：本次下达</t>
  </si>
  <si>
    <t>城乡居民基本医疗保险州级财政(本级支出)资金</t>
  </si>
  <si>
    <t>312 民生类</t>
  </si>
  <si>
    <t>532300231100001128411</t>
  </si>
  <si>
    <t>31302</t>
  </si>
  <si>
    <t>对社会保险基金补助</t>
  </si>
  <si>
    <t>城乡医疗救助州级财政（本级支出）资金</t>
  </si>
  <si>
    <t>532300241100002684427</t>
  </si>
  <si>
    <t>30307</t>
  </si>
  <si>
    <t>医疗费补助</t>
  </si>
  <si>
    <t>离休干部医疗费节约奖励州级财政(本级支出)资金</t>
  </si>
  <si>
    <t>311 专项业务类</t>
  </si>
  <si>
    <t>532300231100001126590</t>
  </si>
  <si>
    <t>医保信息系统运行保障州级财政(本级支出)资金</t>
  </si>
  <si>
    <t>532300231100001127884</t>
  </si>
  <si>
    <t>30214</t>
  </si>
  <si>
    <t>租赁费</t>
  </si>
  <si>
    <t>医疗保障制度改革和基金监管专项州级财政(本级支出)经费</t>
  </si>
  <si>
    <t>532300231100001128367</t>
  </si>
  <si>
    <t>30202</t>
  </si>
  <si>
    <t>印刷费</t>
  </si>
  <si>
    <t>30227</t>
  </si>
  <si>
    <t>委托业务费</t>
  </si>
  <si>
    <t>30309</t>
  </si>
  <si>
    <t>奖励金</t>
  </si>
  <si>
    <t>医疗照顾人员医疗费州级财政(本级支出)资金</t>
  </si>
  <si>
    <t>532300231100001126686</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</si>
  <si>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</si>
  <si>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</si>
  <si>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</si>
  <si>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</si>
  <si>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</si>
  <si>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</si>
  <si>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</si>
  <si>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</si>
  <si>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</si>
  <si>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</si>
  <si>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</si>
  <si>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</si>
  <si>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目标： 既保障离休干部基本需求，又不造成卫生资源的浪费，确保离休干部医药费报销，较好地保障离休干部的基本医疗需求。</t>
  </si>
  <si>
    <t>产出指标</t>
  </si>
  <si>
    <t>数量指标</t>
  </si>
  <si>
    <t>符合标准的离休干部医疗奖励金人数</t>
  </si>
  <si>
    <t>&lt;=</t>
  </si>
  <si>
    <t>45</t>
  </si>
  <si>
    <t>人</t>
  </si>
  <si>
    <t>定量指标</t>
  </si>
  <si>
    <t>反映符合标准的离休干部人数</t>
  </si>
  <si>
    <t>质量指标</t>
  </si>
  <si>
    <t>符合标准的离休干部医疗奖励金覆盖率</t>
  </si>
  <si>
    <t>=</t>
  </si>
  <si>
    <t>100%</t>
  </si>
  <si>
    <t>%</t>
  </si>
  <si>
    <t>反映补助资金社会化发放的落实情况。</t>
  </si>
  <si>
    <t>时效指标</t>
  </si>
  <si>
    <t>离休干部奖励金发放时间</t>
  </si>
  <si>
    <t>&gt;=</t>
  </si>
  <si>
    <t>'2025年3月31日以前</t>
  </si>
  <si>
    <t>天/月</t>
  </si>
  <si>
    <t>反映发放单位及时发放补助资金的情况。</t>
  </si>
  <si>
    <t>效益指标</t>
  </si>
  <si>
    <t>经济效益</t>
  </si>
  <si>
    <t>资金使用提升率</t>
  </si>
  <si>
    <t>社会效益</t>
  </si>
  <si>
    <t>离休干部医疗费用支出年增长率</t>
  </si>
  <si>
    <t>5%</t>
  </si>
  <si>
    <t>反映对离休干部医疗保障制度的影响程度。</t>
  </si>
  <si>
    <t>满意度指标</t>
  </si>
  <si>
    <t>服务对象满意度</t>
  </si>
  <si>
    <t>离休干部对政策的满意度</t>
  </si>
  <si>
    <t>90</t>
  </si>
  <si>
    <t>反映获补助对象的满意程度。</t>
  </si>
  <si>
    <t>妥善解决楚雄州医疗照顾人员的医疗待遇，符合标准的医疗照顾人员及省外援楚挂职干部覆盖率达100%,符合条件的医疗照顾人员在定点医疗机构实际发生的医疗费用(除个人全自费费用外)，由专项医疗补助资金按政策支付比例报销，其中在职工基本医疗保险和职工大额医疗费用补助最高支
付限额内的住院医疗费用，在职人员个人负担10%，退休人员个人负担5%。超过职工大额医疗费用补助最高支付限额以上、符合城镇职工医疗保险报销范围的住院医疗费用,在职人员个人负担5%，退休人员个人负担2.5%。门诊就医时，在职人员个人负担10%，退休人员个人负担5%。医疗照顾人员不再享受基本医疗保险纳入门诊统筹支.付的待遇。医疗照顾人员在药店发生的购药费用由个人账户支付，个人账户资金不足支付时，由个人自理。同时确保在30日内发放专项补助医疗费。</t>
  </si>
  <si>
    <t>符合照顾条件的干部覆盖率</t>
  </si>
  <si>
    <t>100</t>
  </si>
  <si>
    <t>反映应医尽医、应补尽补对象的准确情况。</t>
  </si>
  <si>
    <t>限额以上费用在职人员负担比例</t>
  </si>
  <si>
    <t>放映超过大病补充医疗保险支付限额以上的医疗费用，在职人员承担比例</t>
  </si>
  <si>
    <t>限额以上医疗费退休人员负担比例</t>
  </si>
  <si>
    <t>2.5</t>
  </si>
  <si>
    <t>放映超过大病补充医疗保险支付限额以上的医疗费用，退休人员承担比例</t>
  </si>
  <si>
    <t>医疗服务质量和安全性</t>
  </si>
  <si>
    <t>放映受照顾干部接受医疗照顾服务的质量、安全等</t>
  </si>
  <si>
    <t>医疗服务便捷性和适宜性</t>
  </si>
  <si>
    <t>反映医疗服务的便捷性和适宜性，医疗机构诊疗合理与规范性</t>
  </si>
  <si>
    <t>专项补助医疗费用发放时间</t>
  </si>
  <si>
    <t>30</t>
  </si>
  <si>
    <t>天</t>
  </si>
  <si>
    <t>反映专项补助医疗费用的发放时间</t>
  </si>
  <si>
    <t>成本指标</t>
  </si>
  <si>
    <t>经济成本指标</t>
  </si>
  <si>
    <t>&gt;</t>
  </si>
  <si>
    <t>放映医疗照顾人员医疗补助经费同比下降率。</t>
  </si>
  <si>
    <t>政府指令性任务落实率</t>
  </si>
  <si>
    <t>放映政府下达的关于按政策享受医疗照顾的干部在公共卫生、突发事件卫生应急和医疗救治等公益性任务完成情况。</t>
  </si>
  <si>
    <t>特殊人员医疗保障制度执行率</t>
  </si>
  <si>
    <t>反映医疗照顾人员及省外援楚挂职干部医疗待遇补助政策全面落实情况</t>
  </si>
  <si>
    <t>受助对象满意度</t>
  </si>
  <si>
    <t>反映医疗照顾人员及省外援楚挂职干部补助对象的满意程度。</t>
  </si>
  <si>
    <t xml:space="preserve">
1.全面覆盖：确保所有符合条件的低收入家庭、特困人员和其他弱势群体都能纳入医疗救助体系。确保户籍人口参保人数占应参保人数的比率稳定在95%以上、建档立卡贫困人口参加基本医疗和大病保险参保率为100%
2.高效运作：通过优化申请和审批流程，提高救助资金的拨付效率，确保资金能够迅速到达需要帮助的人手中。
3.精准援助：确保每一分钱都用在刀刃上，直接用于减轻救助对象的医疗费用负担，避免资金的滥用和浪费，完善医疗费用支付手段、加大对医疗机构监管等方式，合理分配医疗资源，减少城乡居民医疗费用的不合理支出，控制医疗费用过快增长。。
4.质量保障：监督和管理医疗服务提供者，确保救助对象获得高质量的医疗服务。
5.社会参与：鼓励和促进社会各界参与医疗救助，形成政府、社会和个人共同参与的救助格局。
6.持续改进：通过定期评估和反馈，不断改进救助政策和实施方法，以适应社会变化和群众需求，医保基金使用坚持“以收定支、收支平衡、略有结余”原则，建立和完善基金运行分析和风险预警机制，定期对基金运行情况进行分析，合理控制基金支出总量，防范基金风险，累计可支付月数控制在6个月以上。。
7.透明公开：保持救助资金和救助活动的透明度，接受公众监督，确保公平公正。</t>
  </si>
  <si>
    <t>贫困人口基本医疗保险参保率</t>
  </si>
  <si>
    <t>反应贫困人口参保情况。</t>
  </si>
  <si>
    <t>特殊人群参保资助覆盖率</t>
  </si>
  <si>
    <t>反应贫困人口参加大病保险情况。</t>
  </si>
  <si>
    <t>医疗救助对象人次规模</t>
  </si>
  <si>
    <t>25</t>
  </si>
  <si>
    <t>万人次</t>
  </si>
  <si>
    <t>反映特殊人群（特困人员、低保对象、一二级重度残疾人、三级智力和精神残疾人、低收入家庭中60岁以上老年人和未成年人、纳入乡村振兴部门防止返贫致贫监测对象的农村低收入人口）资助保障覆盖率</t>
  </si>
  <si>
    <t>重点救助对象政策范围内个人自付费用年度限额内住院救助比例</t>
  </si>
  <si>
    <t>70</t>
  </si>
  <si>
    <t>反映重点救助对象政策范围内个人自付费用年度限额内住院救助比例.</t>
  </si>
  <si>
    <t>救助对象精准率</t>
  </si>
  <si>
    <t>放映救助对象是否符合国家政策范围</t>
  </si>
  <si>
    <t>符合资助条件的农村低收入人口资助参保政策覆盖率</t>
  </si>
  <si>
    <t>95</t>
  </si>
  <si>
    <t>反映符合资助条件的农村低收入人口资助参保政策覆盖率.</t>
  </si>
  <si>
    <t>医疗救助合规性</t>
  </si>
  <si>
    <t>反应医疗救救助的合规性及精准性</t>
  </si>
  <si>
    <t>救助对象重复参保人数</t>
  </si>
  <si>
    <t>0</t>
  </si>
  <si>
    <t>反应救助对象重复参保情况</t>
  </si>
  <si>
    <t>虚报救助对象人数</t>
  </si>
  <si>
    <t>反应虚报救助对象情况</t>
  </si>
  <si>
    <t>县域内“一站式”即时结算覆盖率</t>
  </si>
  <si>
    <t>99</t>
  </si>
  <si>
    <t>反映县域内“一站式”即时结算覆盖率</t>
  </si>
  <si>
    <t>补助资金待遇支付及时率</t>
  </si>
  <si>
    <t>反应补助资金待遇支付及时性</t>
  </si>
  <si>
    <t>医疗救助对象覆盖率</t>
  </si>
  <si>
    <t>反映医疗救助对象覆盖范围</t>
  </si>
  <si>
    <t>当地群众满意度、认可度</t>
  </si>
  <si>
    <t>放映当地群众对城乡医疗救助制度满意度</t>
  </si>
  <si>
    <t>困难群众费用负担减轻程度</t>
  </si>
  <si>
    <t>有效缓解</t>
  </si>
  <si>
    <t>定性指标</t>
  </si>
  <si>
    <t>反映困难群众费用负担减轻程度</t>
  </si>
  <si>
    <t>政策知晓率</t>
  </si>
  <si>
    <t>80</t>
  </si>
  <si>
    <t>反映政策知晓率</t>
  </si>
  <si>
    <t>受益对象满意度</t>
  </si>
  <si>
    <t>85</t>
  </si>
  <si>
    <t>反映受益对象满意度</t>
  </si>
  <si>
    <t>1.加强基金监管：通过建立健全的医疗保障基金使用监督管理机制和执法体制，加强医疗保障基金使用监督管理能力建设，确保基金安全、高效、合理使用。
2.推进智能审核和监控：实施大数据实时动态智能监控，构建事前、事中、事后全环节监管的基金安全防控机制，提升智能监控效能。
3.？完善医疗服务和药品价格形成机制：建立以市场为主导的药品、医用耗材价格形成机制，治理药品、高值医用耗材价格虚高，优化医疗服务价格结构。
4.强化医疗服务能力：规范医疗机构和医务人员诊疗行为，推行处方点评制度，促进合理用药，加强医疗机构内部专业化、精细化管理。
5.优化医疗保障公共服务：推进医疗保障公共服务标准化规范化，实现一站式服务、一窗口办理、一单制结算，提高运行效率和服务质量。
6.协同推进医药服务供给侧改革：充分发挥药品、医用耗材集中带量采购在深化医药服务供给侧改革中的引领作用，推进医保、医疗、医药联动改革系统集成。
7.建立定点医药机构相关人员医保支付资格管理制度：对定点医药机构相关责任人进行记分管理，医务人员要遵守诊疗规范，确保医保基金每一分钱都花在为人民群众看病就医的“刀刃上”。
8.加强医疗保障基金使用常态化监管：强化医保行政部门监管责任，督促医保经办机构建立健全业务、财务、安全和风险管理制度，加强内部全流程管理。
确保医疗保障制度更加公平、可持续，同时提高医疗服务的质量和效率。</t>
  </si>
  <si>
    <t>医药服务和价格管理政策文件汇编</t>
  </si>
  <si>
    <t>600</t>
  </si>
  <si>
    <t>本</t>
  </si>
  <si>
    <t>按照楚雄州户籍人口30%的比例印制城镇职工基本医疗保险和生育保险、公务员医疗补助、离休干部医药费统筹、城乡居民基本医保和大病保险政策宣传资料</t>
  </si>
  <si>
    <t>打击欺诈骗保集中宣传月资料</t>
  </si>
  <si>
    <t>3050</t>
  </si>
  <si>
    <t>份</t>
  </si>
  <si>
    <t>反映打击欺诈骗保集中宣传月资料印制份数数。</t>
  </si>
  <si>
    <t>举办医疗保障政策及业务经办培训</t>
  </si>
  <si>
    <t>人次</t>
  </si>
  <si>
    <t>反应举办医疗保障政策及业务经办培训</t>
  </si>
  <si>
    <t>DRG费率测算派驻楚雄州医保局工程师</t>
  </si>
  <si>
    <t>反应DRG费率测算人员数量</t>
  </si>
  <si>
    <t>基金检查州内二级及以上定点医疗机构覆盖率</t>
  </si>
  <si>
    <t>反应基金检查州内二级及以上定点医疗机构覆盖率</t>
  </si>
  <si>
    <t>基金检查一级及以下定点医疗机构（含公立、民营）抽检率</t>
  </si>
  <si>
    <t>20</t>
  </si>
  <si>
    <t>反应基金检查一级及以下定点医疗机构（含公立、民营）抽检率</t>
  </si>
  <si>
    <t>DRG付费制度完善，付费金额准确率</t>
  </si>
  <si>
    <t>95%</t>
  </si>
  <si>
    <t>反应DRG付费制度完善，付费金额准确率</t>
  </si>
  <si>
    <t>DRG费率测算时限</t>
  </si>
  <si>
    <t>反应DRG费率测算时限</t>
  </si>
  <si>
    <t>派 DRG 技术指导专家、讲师到楚雄州对全州医保系统和医疗机构开展一年两次的 DRG 支付方式改革、医疗保障基金结算清单等相关业务培训。</t>
  </si>
  <si>
    <t>次</t>
  </si>
  <si>
    <t>反应派 DRG 技术指导专家、讲师到楚雄州对全州医保系统和医疗机构开展一年两次的 DRG 支付方式改革、医疗保障基金结算清单等相关业务培训。</t>
  </si>
  <si>
    <t>每起举报案件奖励金</t>
  </si>
  <si>
    <t>500</t>
  </si>
  <si>
    <t>元</t>
  </si>
  <si>
    <t>反应每起举报案件奖励金金额</t>
  </si>
  <si>
    <t>DRG支付方式改革相关业务流程畅通度</t>
  </si>
  <si>
    <t>反应DRG支付方式改革相关业务流程畅通度</t>
  </si>
  <si>
    <t>保持医保基金监管覆盖，鼓励社会各界积极举报欺诈骗取医疗保障基金行为，有效保障医保基金安全</t>
  </si>
  <si>
    <t>反应政策知晓率</t>
  </si>
  <si>
    <t>参保群众满意度</t>
  </si>
  <si>
    <t>反应参保群众满意度指标</t>
  </si>
  <si>
    <t>目标1：积极完成参保扩面任务，按照筹资标准和参保人数在每年12月底前足额配套各级财政资金，并及时足额收缴个人费用，实现应保尽保，减少重复参保，杜绝虚假参保，确保户籍人口参保人数占应参保人数的比率稳定在95%以上，此外，建档立卡贫困人口参加基本医疗和大病保险参保率为100%。
目标2：落实居民医疗保险待遇，进一步提高保障水平，政策范围内报销比例达到70%，逐步缩小与实际住院费用支付比例之间的差距，减轻参保人的医疗负担，参保人实际支付住院医疗费用占住院总费用的比率逐年降低，参保居民满意度达90%以上。
目标3：完善医疗费用支付手段、加大对医疗机构监管等方式，合理分配医疗资源，减少城乡居民医疗费用的不合理支出，控制医疗费用过快增长。医保基金使用坚持“以收定支、收支平衡、略有结余”原则，建立和完善基金运行分析和风险预警机制，定期对基金运行情况进行分析，合理控制基金支出总量，防范基金风险，累计可支付月数控制在6个月以上。</t>
  </si>
  <si>
    <t>以户籍人口为基数综合参保率</t>
  </si>
  <si>
    <t>反映以户籍人口为基数综合参保率</t>
  </si>
  <si>
    <t>建档立卡贫困人口保障覆盖率</t>
  </si>
  <si>
    <t>反映建档立卡贫困人口保障覆盖率</t>
  </si>
  <si>
    <t>各级财政补助标准</t>
  </si>
  <si>
    <t>670</t>
  </si>
  <si>
    <t>反应各级财政补助</t>
  </si>
  <si>
    <t>个人缴费标准（元）</t>
  </si>
  <si>
    <t>400</t>
  </si>
  <si>
    <t>反应城乡居民基本医疗保险个人缴费标准</t>
  </si>
  <si>
    <t>参保人数</t>
  </si>
  <si>
    <t>218</t>
  </si>
  <si>
    <t>万人</t>
  </si>
  <si>
    <t>全州城乡居民参保人数</t>
  </si>
  <si>
    <t>重复参保人数</t>
  </si>
  <si>
    <t>反映重复参保人数情况。</t>
  </si>
  <si>
    <t>虚报参保人数</t>
  </si>
  <si>
    <t>反映虚报参保人数情况。</t>
  </si>
  <si>
    <t>待遇支付合规率</t>
  </si>
  <si>
    <t>反映待遇支付合规性情况</t>
  </si>
  <si>
    <t>定点医疗机构医疗费用当月发生次月结算</t>
  </si>
  <si>
    <t>反映基金结算及时性情况</t>
  </si>
  <si>
    <t>当年财政补助资金到位率</t>
  </si>
  <si>
    <t>反应财政补助资金到位情况</t>
  </si>
  <si>
    <t>参保人员政策知晓情况</t>
  </si>
  <si>
    <t>反映参保人员政策知晓情况</t>
  </si>
  <si>
    <t>参保人政策范围内保障情况（政策范围内报销比例）</t>
  </si>
  <si>
    <t>反映参保人政策范围内保障情况（政策范围内报销比例）</t>
  </si>
  <si>
    <t>减轻参保人医疗费用负担（参保人实际支付住院医疗费用占住院总费用的比率）</t>
  </si>
  <si>
    <t>逐年降低</t>
  </si>
  <si>
    <t>反映减轻参保人医疗费用负担（参保人实际支付住院医疗费用占住院总费用的比率）</t>
  </si>
  <si>
    <t>可持续影响</t>
  </si>
  <si>
    <t>基金可持续运行（基金累计可支付月数）</t>
  </si>
  <si>
    <t>月</t>
  </si>
  <si>
    <t>反映基金可持续运行情况</t>
  </si>
  <si>
    <t>参保居民满意度</t>
  </si>
  <si>
    <t>反映参保居民的满意情况。</t>
  </si>
  <si>
    <t>1.根据《云南省医疗保障局关于做好智慧医保平台建设工程二期项目建设工作的通知》（云医保〔2021〕65号）的相关要求预算2024年费用，通过明确医保核心业务网络链路租用费用，对医保核心业务网络进行管理和维护，实现医保核心业务专网国家、省、州、县、乡、村互联互通，保障群众看病就医、医保待遇正常享受。我州部署一套安全系统（主要含2000用户的杀毒软件、服务器和托管费用等），增强我州医保系统的安全防范能力。本年度信息数据安全率达100%,医保信息系统正常运行率100%,信息系统故障修复率100%,使用人员满意度度大于90%。
2.贯彻执行国家政策，持续开展国产设备替换工作。</t>
  </si>
  <si>
    <t>国产设备购置数</t>
  </si>
  <si>
    <t>53</t>
  </si>
  <si>
    <t>台</t>
  </si>
  <si>
    <t>国产设备购置数：包括电脑、打印机</t>
  </si>
  <si>
    <t>医保信息平台接入零售药店数量</t>
  </si>
  <si>
    <t>1500</t>
  </si>
  <si>
    <t>家</t>
  </si>
  <si>
    <t>信息数据安全率</t>
  </si>
  <si>
    <t>反映信息系统全年正常运行，支撑全州238万城乡居民看病就医 ，纵对医保核心业务网络管理和维护，实现医保核心业务专网国家、省、州、县、乡、村互联互通，保障群众看病就医、医保待遇正常享受。</t>
  </si>
  <si>
    <t>医保信息平台接入医疗机构数量</t>
  </si>
  <si>
    <t>医保信息系统正常运行率</t>
  </si>
  <si>
    <t>反应医保信息系统运行情况</t>
  </si>
  <si>
    <t>医保结算响应时间</t>
  </si>
  <si>
    <t>秒</t>
  </si>
  <si>
    <t>医保基金使用效能提升率</t>
  </si>
  <si>
    <t>医保电子凭证激活用户数</t>
  </si>
  <si>
    <t>200</t>
  </si>
  <si>
    <t>信息系统故障修复率</t>
  </si>
  <si>
    <t>对医保核心业务网络管理和维护，实现医保核心业务专网国家、省、州、县、乡、村互联互通，保障群众看病就医、医保待遇正常享受。</t>
  </si>
  <si>
    <t xml:space="preserve">社会公众满意度	</t>
  </si>
  <si>
    <t>反映使用对象对信息系统使用的满意度。</t>
  </si>
  <si>
    <t>预算05-3表</t>
  </si>
  <si>
    <t>预算06表</t>
  </si>
  <si>
    <t>2025年部门政府性基金预算支出预算表</t>
  </si>
  <si>
    <t>单位名称</t>
  </si>
  <si>
    <t>本年政府性基金预算支出</t>
  </si>
  <si>
    <t>备注：我单位2025年无政府性基金预算支出，故本表为空。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</si>
  <si>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</si>
  <si>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</si>
  <si>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</si>
  <si>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</si>
  <si>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</si>
  <si>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</si>
  <si>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</si>
  <si>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</si>
  <si>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</si>
  <si>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</si>
  <si>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</si>
  <si>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</si>
  <si>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</si>
  <si>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</si>
  <si>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办公用复印纸采购</t>
  </si>
  <si>
    <t>复印纸</t>
  </si>
  <si>
    <t>资料印刷服务</t>
  </si>
  <si>
    <t>公文用纸、资料汇编、信封印刷服务</t>
  </si>
  <si>
    <t>次/年</t>
  </si>
  <si>
    <t>公务用车保险采购</t>
  </si>
  <si>
    <t>机动车保险服务</t>
  </si>
  <si>
    <t>公务用车加油</t>
  </si>
  <si>
    <t>车辆加油、添加燃料服务</t>
  </si>
  <si>
    <t>公务用车维修保养服务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</si>
  <si>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</si>
  <si>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</si>
  <si>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</si>
  <si>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</si>
  <si>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</si>
  <si>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</si>
  <si>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</si>
  <si>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</si>
  <si>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</si>
  <si>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</si>
  <si>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</si>
  <si>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</si>
  <si>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</si>
  <si>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</si>
  <si>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备注：我单位2025年无政府购买服务，故本表为空。</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</si>
  <si>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</si>
  <si>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</si>
  <si>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</si>
  <si>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</si>
  <si>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</si>
  <si>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</si>
  <si>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</si>
  <si>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</si>
  <si>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</si>
  <si>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</si>
  <si>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</si>
  <si>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</si>
  <si>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</si>
  <si>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</si>
  <si>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备注：我单位2025年无对下转移支付，故本表为空。</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</si>
  <si>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</si>
  <si>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</si>
  <si>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</si>
  <si>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</si>
  <si>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</si>
  <si>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</si>
  <si>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</si>
  <si>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</si>
  <si>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</si>
  <si>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</si>
  <si>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</si>
  <si>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</si>
  <si>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备注：我单位2025年无新增资产，故本表为空。</t>
  </si>
  <si>
    <t>预算11表</t>
  </si>
  <si>
    <t>2025年上级补助项目支出预算表</t>
  </si>
  <si>
    <t>上级补助</t>
  </si>
  <si>
    <t>专项业务类</t>
  </si>
  <si>
    <t>中央财政医疗服务与保障能力提升（州本级）补助资金</t>
  </si>
  <si>
    <t>30215</t>
  </si>
  <si>
    <t>会议费</t>
  </si>
  <si>
    <t>30216</t>
  </si>
  <si>
    <t>培训费</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</si>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</sst>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176" formatCode="yyyy\-mm\-dd"/>
    <numFmt numFmtId="43" formatCode="_ * #,##0.00_ ;_ * \-#,##0.00_ ;_ * &quot;-&quot;??_ ;_ @_ "/>
    <numFmt numFmtId="177" formatCode="#,##0.00;\-#,##0.00;;@"/>
    <numFmt numFmtId="178" formatCode="#,##0;\-#,##0;;@"/>
    <numFmt numFmtId="179" formatCode="yyyy\-mm\-dd\ hh:mm:ss"/>
    <numFmt numFmtId="180" formatCode="hh:mm:ss"/>
    <numFmt numFmtId="42" formatCode="_ &quot;￥&quot;* #,##0_ ;_ &quot;￥&quot;* \-#,##0_ ;_ &quot;￥&quot;* &quot;-&quot;_ ;_ @_ "/>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11"/>
      <name val="宋体"/>
      <charset val="134"/>
      <scheme val="minor"/>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7"/>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177" fontId="10" fillId="0" borderId="1">
      <alignment horizontal="right" vertical="center"/>
    </xf>
    <xf numFmtId="177" fontId="10" fillId="0" borderId="1">
      <alignment horizontal="right" vertical="center"/>
    </xf>
    <xf numFmtId="180" fontId="10" fillId="0" borderId="1">
      <alignment horizontal="right" vertical="center"/>
    </xf>
    <xf numFmtId="179" fontId="10" fillId="0" borderId="1">
      <alignment horizontal="right" vertical="center"/>
    </xf>
    <xf numFmtId="10" fontId="10" fillId="0" borderId="1">
      <alignment horizontal="right" vertical="center"/>
    </xf>
    <xf numFmtId="178" fontId="10" fillId="0" borderId="1">
      <alignment horizontal="right" vertical="center"/>
    </xf>
    <xf numFmtId="0" fontId="25" fillId="2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2"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9"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1" applyNumberFormat="false" applyFill="false" applyAlignment="false" applyProtection="false">
      <alignment vertical="center"/>
    </xf>
    <xf numFmtId="176" fontId="10" fillId="0" borderId="1">
      <alignment horizontal="right" vertical="center"/>
    </xf>
    <xf numFmtId="42" fontId="0" fillId="0" borderId="0" applyFont="false" applyFill="false" applyBorder="false" applyAlignment="false" applyProtection="false">
      <alignment vertical="center"/>
    </xf>
    <xf numFmtId="0" fontId="24" fillId="26"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5" fillId="28"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40" fillId="0" borderId="11" applyNumberFormat="false" applyFill="false" applyAlignment="false" applyProtection="false">
      <alignment vertical="center"/>
    </xf>
    <xf numFmtId="49" fontId="10" fillId="0" borderId="1">
      <alignment horizontal="left" vertical="center" wrapText="true"/>
    </xf>
    <xf numFmtId="0" fontId="38" fillId="0" borderId="0" applyNumberFormat="false" applyFill="false" applyBorder="false" applyAlignment="false" applyProtection="false">
      <alignment vertical="center"/>
    </xf>
    <xf numFmtId="0" fontId="25"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27" borderId="0" applyNumberFormat="false" applyBorder="false" applyAlignment="false" applyProtection="false">
      <alignment vertical="center"/>
    </xf>
    <xf numFmtId="0" fontId="31" fillId="13" borderId="9" applyNumberFormat="false" applyAlignment="false" applyProtection="false">
      <alignment vertical="center"/>
    </xf>
    <xf numFmtId="0" fontId="4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3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9" fillId="11" borderId="9" applyNumberFormat="false" applyAlignment="false" applyProtection="false">
      <alignment vertical="center"/>
    </xf>
    <xf numFmtId="0" fontId="36" fillId="13" borderId="12" applyNumberFormat="false" applyAlignment="false" applyProtection="false">
      <alignment vertical="center"/>
    </xf>
    <xf numFmtId="0" fontId="42" fillId="32" borderId="15" applyNumberFormat="false" applyAlignment="false" applyProtection="false">
      <alignment vertical="center"/>
    </xf>
    <xf numFmtId="0" fontId="28" fillId="0" borderId="8" applyNumberFormat="false" applyFill="false" applyAlignment="false" applyProtection="false">
      <alignment vertical="center"/>
    </xf>
    <xf numFmtId="0" fontId="24" fillId="10"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0" fillId="30" borderId="14"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33" fillId="1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4"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cellStyleXfs>
  <cellXfs count="87">
    <xf numFmtId="0" fontId="0" fillId="0" borderId="0" xfId="0" applyFont="true">
      <alignment vertical="center"/>
    </xf>
    <xf numFmtId="0" fontId="0" fillId="0" borderId="0" xfId="0" applyFont="true" applyAlignment="true">
      <alignment horizontal="center" vertical="center"/>
    </xf>
    <xf numFmtId="49" fontId="1" fillId="0" borderId="0" xfId="27"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7"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7" applyNumberFormat="true" applyFont="true" applyBorder="true">
      <alignment horizontal="left" vertical="center" wrapText="true"/>
    </xf>
    <xf numFmtId="49" fontId="5" fillId="0" borderId="1" xfId="27" applyNumberFormat="true" applyFont="true" applyBorder="true" applyAlignment="true">
      <alignment horizontal="left" vertical="center" wrapText="true" indent="1"/>
    </xf>
    <xf numFmtId="49" fontId="5" fillId="0" borderId="1" xfId="27"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7" fontId="6" fillId="0" borderId="1" xfId="2" applyNumberFormat="true" applyFont="true" applyBorder="true">
      <alignment horizontal="right" vertical="center"/>
    </xf>
    <xf numFmtId="49" fontId="3" fillId="0" borderId="0" xfId="27" applyNumberFormat="true" applyFont="true" applyBorder="true">
      <alignment horizontal="left" vertical="center" wrapText="true"/>
    </xf>
    <xf numFmtId="49" fontId="2"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49" fontId="3" fillId="0" borderId="0" xfId="27" applyNumberFormat="true" applyFont="true" applyBorder="true" applyAlignment="true">
      <alignment horizontal="right" vertical="center" wrapText="true"/>
    </xf>
    <xf numFmtId="49" fontId="3"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7" fontId="6" fillId="0" borderId="1" xfId="2" applyNumberFormat="true" applyFont="true" applyBorder="true" applyAlignment="true">
      <alignment horizontal="right" vertical="center" wrapText="true"/>
    </xf>
    <xf numFmtId="177" fontId="5" fillId="0" borderId="1" xfId="2" applyNumberFormat="true" applyFont="true" applyBorder="true">
      <alignment horizontal="right" vertical="center"/>
    </xf>
    <xf numFmtId="49" fontId="5" fillId="0" borderId="0" xfId="27" applyNumberFormat="true" applyFont="true" applyBorder="true">
      <alignment horizontal="left" vertical="center" wrapText="true"/>
    </xf>
    <xf numFmtId="49" fontId="7" fillId="0" borderId="0" xfId="27"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7" applyNumberFormat="true" applyFont="true" applyBorder="true">
      <alignment horizontal="left" vertical="center" wrapText="true"/>
    </xf>
    <xf numFmtId="49" fontId="5" fillId="0" borderId="0" xfId="27" applyNumberFormat="true" applyFont="true" applyBorder="true" applyAlignment="true">
      <alignment horizontal="right" vertical="center" wrapText="true"/>
    </xf>
    <xf numFmtId="0" fontId="8" fillId="0" borderId="1" xfId="0" applyFont="true" applyBorder="true" applyAlignment="true">
      <alignment horizontal="center" vertical="center"/>
    </xf>
    <xf numFmtId="0" fontId="8" fillId="0" borderId="2" xfId="0" applyFont="true" applyBorder="true" applyAlignment="true">
      <alignment horizontal="center" vertical="center"/>
    </xf>
    <xf numFmtId="0" fontId="9" fillId="0" borderId="0" xfId="0" applyFont="true" applyAlignment="true">
      <alignment horizontal="center" vertical="center"/>
    </xf>
    <xf numFmtId="49" fontId="10" fillId="0" borderId="0" xfId="27" applyNumberFormat="true" applyFont="true" applyBorder="true">
      <alignment horizontal="left" vertical="center" wrapText="true"/>
    </xf>
    <xf numFmtId="49" fontId="11" fillId="0" borderId="0" xfId="27" applyNumberFormat="true" applyFont="true" applyBorder="true" applyAlignment="true">
      <alignment horizontal="center" vertical="center" wrapText="true"/>
    </xf>
    <xf numFmtId="49" fontId="12" fillId="0" borderId="0" xfId="27" applyNumberFormat="true" applyFont="true" applyBorder="true">
      <alignment horizontal="left" vertical="center" wrapText="true"/>
    </xf>
    <xf numFmtId="49" fontId="12" fillId="0" borderId="1" xfId="0" applyNumberFormat="true" applyFont="true" applyBorder="true" applyAlignment="true">
      <alignment horizontal="center" vertical="center" wrapText="true"/>
    </xf>
    <xf numFmtId="0" fontId="13" fillId="0" borderId="1" xfId="0" applyFont="true" applyBorder="true" applyAlignment="true">
      <alignment horizontal="center" vertical="center"/>
    </xf>
    <xf numFmtId="49" fontId="14" fillId="0" borderId="1" xfId="0" applyNumberFormat="true" applyFont="true" applyBorder="true" applyAlignment="true">
      <alignment horizontal="left" vertical="center" wrapText="true"/>
    </xf>
    <xf numFmtId="49" fontId="14" fillId="0" borderId="1" xfId="0" applyNumberFormat="true" applyFont="true" applyBorder="true" applyAlignment="true">
      <alignment horizontal="center" vertical="center" wrapText="true"/>
    </xf>
    <xf numFmtId="177" fontId="15" fillId="0" borderId="1" xfId="2" applyNumberFormat="true" applyFont="true" applyBorder="true">
      <alignment horizontal="right" vertical="center"/>
    </xf>
    <xf numFmtId="49" fontId="10" fillId="0" borderId="0" xfId="27" applyNumberFormat="true" applyFont="true" applyBorder="true" applyAlignment="true">
      <alignment horizontal="right" vertical="center" wrapText="true"/>
    </xf>
    <xf numFmtId="49" fontId="16" fillId="0" borderId="1" xfId="27" applyNumberFormat="true" applyFont="true" applyBorder="true" applyAlignment="true">
      <alignment horizontal="center" vertical="center" wrapText="true"/>
    </xf>
    <xf numFmtId="178" fontId="16" fillId="0" borderId="1" xfId="0" applyNumberFormat="true" applyFont="true" applyBorder="true" applyAlignment="true">
      <alignment horizontal="center" vertical="center"/>
    </xf>
    <xf numFmtId="49" fontId="16" fillId="0" borderId="1" xfId="0" applyNumberFormat="true" applyFont="true" applyBorder="true" applyAlignment="true">
      <alignment horizontal="left" vertical="center" wrapText="true"/>
    </xf>
    <xf numFmtId="49" fontId="16" fillId="0" borderId="1" xfId="0" applyNumberFormat="true" applyFont="true" applyBorder="true" applyAlignment="true">
      <alignment horizontal="center" vertical="center" wrapText="true"/>
    </xf>
    <xf numFmtId="177" fontId="6" fillId="0" borderId="1" xfId="0" applyNumberFormat="true" applyFont="true" applyBorder="true" applyAlignment="true">
      <alignment horizontal="right" vertical="center"/>
    </xf>
    <xf numFmtId="49" fontId="16" fillId="0" borderId="0" xfId="27"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0" fontId="8" fillId="0" borderId="0" xfId="0" applyFont="true" applyBorder="true" applyAlignment="true">
      <alignment horizontal="center" vertical="center"/>
    </xf>
    <xf numFmtId="49" fontId="17" fillId="0" borderId="1" xfId="27" applyNumberFormat="true" applyFont="true" applyBorder="true" applyAlignment="true">
      <alignment horizontal="center" vertical="center" wrapText="true"/>
    </xf>
    <xf numFmtId="0" fontId="18" fillId="0" borderId="1" xfId="0" applyFont="true" applyBorder="true" applyAlignment="true">
      <alignment horizontal="center" vertical="center"/>
    </xf>
    <xf numFmtId="0" fontId="18" fillId="0" borderId="1" xfId="0" applyFont="true" applyBorder="true" applyAlignment="true">
      <alignment horizontal="center" vertical="center" wrapText="true"/>
    </xf>
    <xf numFmtId="0" fontId="18" fillId="0" borderId="1" xfId="0" applyFont="true" applyBorder="true" applyAlignment="true">
      <alignment vertical="center" wrapText="true"/>
    </xf>
    <xf numFmtId="0" fontId="18"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18" fillId="0" borderId="1" xfId="0" applyFont="true" applyBorder="true" applyAlignment="true">
      <alignment horizontal="left" vertical="center" wrapText="true" indent="1"/>
    </xf>
    <xf numFmtId="0" fontId="19" fillId="0" borderId="1" xfId="0" applyFont="true" applyBorder="true" applyAlignment="true">
      <alignment horizontal="center" vertical="center"/>
    </xf>
    <xf numFmtId="0" fontId="19" fillId="0" borderId="1" xfId="0" applyFont="true" applyBorder="true" applyAlignment="true" applyProtection="true">
      <alignment horizontal="center" vertical="center"/>
      <protection locked="false"/>
    </xf>
    <xf numFmtId="0" fontId="0" fillId="0" borderId="1" xfId="0" applyFont="true" applyBorder="true" applyAlignment="true">
      <alignment horizontal="center" vertical="center"/>
    </xf>
    <xf numFmtId="0" fontId="20" fillId="0" borderId="1" xfId="0" applyFont="true" applyBorder="true" applyAlignment="true">
      <alignment horizontal="center" vertical="center"/>
    </xf>
    <xf numFmtId="0" fontId="16" fillId="0" borderId="0" xfId="0" applyFont="true" applyBorder="true" applyAlignment="true">
      <alignment horizontal="right" vertical="center"/>
    </xf>
    <xf numFmtId="0" fontId="21"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21" fillId="0" borderId="0" xfId="0" applyFont="true" applyBorder="true" applyAlignment="true" applyProtection="true">
      <alignment horizontal="right"/>
      <protection locked="false"/>
    </xf>
    <xf numFmtId="49" fontId="5" fillId="0" borderId="1" xfId="27" applyNumberFormat="true" applyFont="true" applyBorder="true" applyAlignment="true">
      <alignment horizontal="left" vertical="center" wrapText="true" indent="2"/>
    </xf>
    <xf numFmtId="49" fontId="5" fillId="0" borderId="0" xfId="27"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6"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6" fillId="0" borderId="4" xfId="0" applyFont="true" applyBorder="true" applyAlignment="true">
      <alignment horizontal="left" vertical="center"/>
    </xf>
    <xf numFmtId="0" fontId="5" fillId="0" borderId="4" xfId="0" applyFont="true" applyBorder="true" applyAlignment="true">
      <alignment vertical="center" wrapText="true"/>
    </xf>
    <xf numFmtId="0" fontId="22" fillId="0" borderId="4" xfId="0" applyFont="true" applyBorder="true" applyAlignment="true">
      <alignment horizontal="center" vertical="center"/>
    </xf>
    <xf numFmtId="0" fontId="16" fillId="0" borderId="4" xfId="0" applyFont="true" applyBorder="true" applyAlignment="true">
      <alignment horizontal="left" vertical="center" wrapText="true"/>
    </xf>
    <xf numFmtId="0" fontId="22" fillId="0" borderId="4" xfId="0" applyFont="true" applyBorder="true" applyAlignment="true" applyProtection="true">
      <alignment horizontal="center" vertical="center" wrapText="true"/>
      <protection locked="false"/>
    </xf>
    <xf numFmtId="0" fontId="16"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6" fillId="2" borderId="1" xfId="0" applyFont="true" applyFill="true" applyBorder="true" applyAlignment="true">
      <alignment horizontal="center" vertical="center" wrapText="true"/>
    </xf>
    <xf numFmtId="0" fontId="16" fillId="2" borderId="1" xfId="0" applyFont="true" applyFill="true" applyBorder="true" applyAlignment="true" applyProtection="true">
      <alignment horizontal="center" vertical="center" wrapText="true"/>
      <protection locked="false"/>
    </xf>
    <xf numFmtId="177" fontId="6" fillId="0" borderId="1" xfId="2" applyNumberFormat="true" applyFont="true" applyBorder="true" applyAlignment="true">
      <alignment horizontal="left" vertical="center"/>
    </xf>
    <xf numFmtId="177" fontId="6" fillId="0" borderId="1" xfId="2" applyNumberFormat="true" applyFont="true" applyBorder="true" applyAlignment="true">
      <alignment horizontal="left" vertical="center" indent="1"/>
    </xf>
    <xf numFmtId="177" fontId="6" fillId="0" borderId="1" xfId="2" applyNumberFormat="true" applyFont="true" applyBorder="true" applyAlignment="true">
      <alignment horizontal="left" vertical="center" indent="2"/>
    </xf>
    <xf numFmtId="177" fontId="6" fillId="0" borderId="1" xfId="2" applyNumberFormat="true" applyFont="true" applyBorder="true" applyAlignment="true">
      <alignment horizontal="center" vertical="center"/>
    </xf>
    <xf numFmtId="0" fontId="16" fillId="2" borderId="1" xfId="0" applyFont="true" applyFill="true" applyBorder="true" applyAlignment="true">
      <alignment horizontal="center" vertical="center"/>
    </xf>
    <xf numFmtId="0" fontId="23" fillId="0" borderId="1" xfId="0" applyFont="true" applyBorder="true" applyAlignment="true"/>
    <xf numFmtId="49" fontId="22" fillId="0" borderId="1" xfId="27"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2" fillId="0" borderId="6" xfId="0" applyFont="true" applyBorder="true" applyAlignment="true">
      <alignment horizontal="left" vertical="center"/>
    </xf>
    <xf numFmtId="0" fontId="22" fillId="0" borderId="7" xfId="0" applyFont="true" applyBorder="true" applyAlignment="true">
      <alignment horizontal="right" vertical="center"/>
    </xf>
    <xf numFmtId="0" fontId="22" fillId="0" borderId="7" xfId="0" applyFont="true" applyBorder="true" applyAlignment="true">
      <alignment horizontal="left" vertical="center"/>
    </xf>
  </cellXfs>
  <cellStyles count="57">
    <cellStyle name="常规" xfId="0" builtinId="0"/>
    <cellStyle name="NumberStyle" xfId="1"/>
    <cellStyle name="MoneyStyle" xfId="2"/>
    <cellStyle name="TimeStyle" xfId="3"/>
    <cellStyle name="DateTimeStyle" xfId="4"/>
    <cellStyle name="Percent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40"/>
  <sheetViews>
    <sheetView showZeros="0" workbookViewId="0">
      <pane ySplit="1" topLeftCell="A2" activePane="bottomLeft" state="frozen"/>
      <selection/>
      <selection pane="bottomLeft" activeCell="D13" sqref="D13"/>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customHeight="true" spans="1:4">
      <c r="A1" s="1"/>
      <c r="B1" s="1"/>
      <c r="C1" s="1"/>
      <c r="D1" s="1"/>
    </row>
    <row r="2" ht="13.5" customHeight="true" spans="1:4">
      <c r="A2" s="21"/>
      <c r="B2" s="21"/>
      <c r="C2" s="21"/>
      <c r="D2" s="25" t="s">
        <v>0</v>
      </c>
    </row>
    <row r="3" ht="45" customHeight="true" spans="1:4">
      <c r="A3" s="22" t="s">
        <v>1</v>
      </c>
      <c r="B3" s="22"/>
      <c r="C3" s="22"/>
      <c r="D3" s="22"/>
    </row>
    <row r="4" ht="21" customHeight="true" spans="1:4">
      <c r="A4" s="21" t="str">
        <f>"单位名称："&amp;"楚雄彝族自治州医疗保障局"</f>
        <v>单位名称：楚雄彝族自治州医疗保障局</v>
      </c>
      <c r="B4" s="21"/>
      <c r="C4" s="21"/>
      <c r="D4" s="25" t="s">
        <v>2</v>
      </c>
    </row>
    <row r="5" ht="19.5" customHeight="true" spans="1:4">
      <c r="A5" s="9" t="s">
        <v>3</v>
      </c>
      <c r="B5" s="9"/>
      <c r="C5" s="9" t="s">
        <v>4</v>
      </c>
      <c r="D5" s="9"/>
    </row>
    <row r="6" ht="19.5" customHeight="true" spans="1:4">
      <c r="A6" s="9" t="s">
        <v>5</v>
      </c>
      <c r="B6" s="9" t="str">
        <f t="shared" ref="B6:D6" si="0">"2025"&amp;"年预算数"</f>
        <v>2025年预算数</v>
      </c>
      <c r="C6" s="9" t="s">
        <v>6</v>
      </c>
      <c r="D6" s="9" t="str">
        <f t="shared" si="0"/>
        <v>2025年预算数</v>
      </c>
    </row>
    <row r="7" ht="19.5" customHeight="true" spans="1:4">
      <c r="A7" s="9"/>
      <c r="B7" s="9"/>
      <c r="C7" s="9"/>
      <c r="D7" s="9"/>
    </row>
    <row r="8" ht="25.3" customHeight="true" spans="1:4">
      <c r="A8" s="7" t="s">
        <v>7</v>
      </c>
      <c r="B8" s="11">
        <v>57017415.88</v>
      </c>
      <c r="C8" s="7" t="s">
        <v>8</v>
      </c>
      <c r="D8" s="11"/>
    </row>
    <row r="9" ht="25.3" customHeight="true" spans="1:4">
      <c r="A9" s="7" t="s">
        <v>9</v>
      </c>
      <c r="B9" s="11"/>
      <c r="C9" s="7" t="s">
        <v>10</v>
      </c>
      <c r="D9" s="11"/>
    </row>
    <row r="10" ht="25.3" customHeight="true" spans="1:4">
      <c r="A10" s="7" t="s">
        <v>11</v>
      </c>
      <c r="B10" s="11"/>
      <c r="C10" s="7" t="s">
        <v>12</v>
      </c>
      <c r="D10" s="11"/>
    </row>
    <row r="11" ht="25.3" customHeight="true" spans="1:4">
      <c r="A11" s="7" t="s">
        <v>13</v>
      </c>
      <c r="B11" s="11"/>
      <c r="C11" s="7" t="s">
        <v>14</v>
      </c>
      <c r="D11" s="11"/>
    </row>
    <row r="12" ht="25.3" customHeight="true" spans="1:4">
      <c r="A12" s="7" t="s">
        <v>15</v>
      </c>
      <c r="B12" s="11"/>
      <c r="C12" s="7" t="s">
        <v>16</v>
      </c>
      <c r="D12" s="11"/>
    </row>
    <row r="13" ht="20.25" customHeight="true" spans="1:4">
      <c r="A13" s="7" t="s">
        <v>17</v>
      </c>
      <c r="B13" s="11"/>
      <c r="C13" s="7" t="s">
        <v>18</v>
      </c>
      <c r="D13" s="11"/>
    </row>
    <row r="14" ht="20.25" customHeight="true" spans="1:4">
      <c r="A14" s="7" t="s">
        <v>19</v>
      </c>
      <c r="B14" s="11"/>
      <c r="C14" s="7" t="s">
        <v>20</v>
      </c>
      <c r="D14" s="11"/>
    </row>
    <row r="15" ht="20.25" customHeight="true" spans="1:4">
      <c r="A15" s="7" t="s">
        <v>21</v>
      </c>
      <c r="B15" s="11"/>
      <c r="C15" s="7" t="s">
        <v>22</v>
      </c>
      <c r="D15" s="11">
        <v>890583.96</v>
      </c>
    </row>
    <row r="16" ht="20.25" customHeight="true" spans="1:4">
      <c r="A16" s="7" t="s">
        <v>23</v>
      </c>
      <c r="B16" s="11"/>
      <c r="C16" s="7" t="s">
        <v>24</v>
      </c>
      <c r="D16" s="11"/>
    </row>
    <row r="17" ht="20.25" customHeight="true" spans="1:4">
      <c r="A17" s="7" t="s">
        <v>25</v>
      </c>
      <c r="B17" s="11"/>
      <c r="C17" s="7" t="s">
        <v>26</v>
      </c>
      <c r="D17" s="11">
        <v>55506772.6</v>
      </c>
    </row>
    <row r="18" ht="20.25" customHeight="true" spans="1:4">
      <c r="A18" s="7"/>
      <c r="B18" s="11"/>
      <c r="C18" s="7" t="s">
        <v>27</v>
      </c>
      <c r="D18" s="11"/>
    </row>
    <row r="19" ht="20.25" customHeight="true" spans="1:4">
      <c r="A19" s="7"/>
      <c r="B19" s="81"/>
      <c r="C19" s="7" t="s">
        <v>28</v>
      </c>
      <c r="D19" s="11"/>
    </row>
    <row r="20" ht="20.25" customHeight="true" spans="1:4">
      <c r="A20" s="7"/>
      <c r="B20" s="81"/>
      <c r="C20" s="7" t="s">
        <v>29</v>
      </c>
      <c r="D20" s="11"/>
    </row>
    <row r="21" ht="20.25" customHeight="true" spans="1:4">
      <c r="A21" s="7"/>
      <c r="B21" s="81"/>
      <c r="C21" s="7" t="s">
        <v>30</v>
      </c>
      <c r="D21" s="11"/>
    </row>
    <row r="22" ht="20.25" customHeight="true" spans="1:4">
      <c r="A22" s="7"/>
      <c r="B22" s="81"/>
      <c r="C22" s="7" t="s">
        <v>31</v>
      </c>
      <c r="D22" s="11"/>
    </row>
    <row r="23" ht="20.25" customHeight="true" spans="1:4">
      <c r="A23" s="7"/>
      <c r="B23" s="81"/>
      <c r="C23" s="7" t="s">
        <v>32</v>
      </c>
      <c r="D23" s="11"/>
    </row>
    <row r="24" ht="20.25" customHeight="true" spans="1:4">
      <c r="A24" s="7"/>
      <c r="B24" s="81"/>
      <c r="C24" s="7" t="s">
        <v>33</v>
      </c>
      <c r="D24" s="11"/>
    </row>
    <row r="25" ht="20.25" customHeight="true" spans="1:4">
      <c r="A25" s="7"/>
      <c r="B25" s="81"/>
      <c r="C25" s="7" t="s">
        <v>34</v>
      </c>
      <c r="D25" s="11"/>
    </row>
    <row r="26" ht="20.25" customHeight="true" spans="1:4">
      <c r="A26" s="7"/>
      <c r="B26" s="81"/>
      <c r="C26" s="7" t="s">
        <v>35</v>
      </c>
      <c r="D26" s="11"/>
    </row>
    <row r="27" ht="20.25" customHeight="true" spans="1:4">
      <c r="A27" s="7"/>
      <c r="B27" s="81"/>
      <c r="C27" s="7" t="s">
        <v>36</v>
      </c>
      <c r="D27" s="11">
        <v>620059.32</v>
      </c>
    </row>
    <row r="28" ht="20.25" customHeight="true" spans="1:4">
      <c r="A28" s="7"/>
      <c r="B28" s="81"/>
      <c r="C28" s="7" t="s">
        <v>37</v>
      </c>
      <c r="D28" s="11"/>
    </row>
    <row r="29" ht="20.25" customHeight="true" spans="1:4">
      <c r="A29" s="7"/>
      <c r="B29" s="81"/>
      <c r="C29" s="7" t="s">
        <v>38</v>
      </c>
      <c r="D29" s="11"/>
    </row>
    <row r="30" ht="20.25" customHeight="true" spans="1:4">
      <c r="A30" s="7"/>
      <c r="B30" s="81"/>
      <c r="C30" s="7" t="s">
        <v>39</v>
      </c>
      <c r="D30" s="11"/>
    </row>
    <row r="31" ht="20.25" customHeight="true" spans="1:4">
      <c r="A31" s="7"/>
      <c r="B31" s="81"/>
      <c r="C31" s="7" t="s">
        <v>40</v>
      </c>
      <c r="D31" s="11"/>
    </row>
    <row r="32" ht="20.25" customHeight="true" spans="1:4">
      <c r="A32" s="7"/>
      <c r="B32" s="81"/>
      <c r="C32" s="7" t="s">
        <v>41</v>
      </c>
      <c r="D32" s="11"/>
    </row>
    <row r="33" ht="20.25" customHeight="true" spans="1:4">
      <c r="A33" s="7"/>
      <c r="B33" s="81"/>
      <c r="C33" s="7" t="s">
        <v>42</v>
      </c>
      <c r="D33" s="11"/>
    </row>
    <row r="34" ht="20.25" customHeight="true" spans="1:4">
      <c r="A34" s="7"/>
      <c r="B34" s="81"/>
      <c r="C34" s="7" t="s">
        <v>43</v>
      </c>
      <c r="D34" s="11"/>
    </row>
    <row r="35" ht="20.25" customHeight="true" spans="1:4">
      <c r="A35" s="7"/>
      <c r="B35" s="81"/>
      <c r="C35" s="7" t="s">
        <v>44</v>
      </c>
      <c r="D35" s="11"/>
    </row>
    <row r="36" ht="20.25" customHeight="true" spans="1:4">
      <c r="A36" s="7"/>
      <c r="B36" s="81"/>
      <c r="C36" s="7" t="s">
        <v>45</v>
      </c>
      <c r="D36" s="11"/>
    </row>
    <row r="37" ht="20.25" customHeight="true" spans="1:4">
      <c r="A37" s="7"/>
      <c r="B37" s="81"/>
      <c r="C37" s="7" t="s">
        <v>46</v>
      </c>
      <c r="D37" s="11"/>
    </row>
    <row r="38" ht="20.25" customHeight="true" spans="1:4">
      <c r="A38" s="82" t="s">
        <v>47</v>
      </c>
      <c r="B38" s="83">
        <v>57017415.88</v>
      </c>
      <c r="C38" s="82" t="s">
        <v>48</v>
      </c>
      <c r="D38" s="11">
        <v>57017415.88</v>
      </c>
    </row>
    <row r="39" ht="20.25" customHeight="true" spans="1:4">
      <c r="A39" s="84" t="s">
        <v>49</v>
      </c>
      <c r="B39" s="85"/>
      <c r="C39" s="86" t="s">
        <v>50</v>
      </c>
      <c r="D39" s="11"/>
    </row>
    <row r="40" ht="20.25" customHeight="true" spans="1:4">
      <c r="A40" s="82" t="s">
        <v>51</v>
      </c>
      <c r="B40" s="83">
        <v>57017415.88</v>
      </c>
      <c r="C40" s="82" t="s">
        <v>52</v>
      </c>
      <c r="D40" s="11">
        <v>57017415.88</v>
      </c>
    </row>
  </sheetData>
  <mergeCells count="8">
    <mergeCell ref="A3:D3"/>
    <mergeCell ref="A4:B4"/>
    <mergeCell ref="A5:B5"/>
    <mergeCell ref="C5:D5"/>
    <mergeCell ref="A6:A7"/>
    <mergeCell ref="B6:B7"/>
    <mergeCell ref="C6:C7"/>
    <mergeCell ref="D6:D7"/>
  </mergeCells>
  <printOptions horizontalCentered="true"/>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9"/>
  <sheetViews>
    <sheetView showZeros="0" workbookViewId="0">
      <pane ySplit="1" topLeftCell="A3" activePane="bottomLeft" state="frozen"/>
      <selection/>
      <selection pane="bottomLeft" activeCell="B9" sqref="B9"/>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customHeight="true" spans="1:10">
      <c r="A1" s="1"/>
      <c r="B1" s="1"/>
      <c r="C1" s="1"/>
      <c r="D1" s="1"/>
      <c r="E1" s="1"/>
      <c r="F1" s="1"/>
      <c r="G1" s="1"/>
      <c r="H1" s="1"/>
      <c r="I1" s="1"/>
      <c r="J1" s="1"/>
    </row>
    <row r="2" ht="15.75" customHeight="true" spans="1:10">
      <c r="A2" s="25" t="s">
        <v>542</v>
      </c>
      <c r="B2" s="21"/>
      <c r="C2" s="21"/>
      <c r="D2" s="21"/>
      <c r="E2" s="21"/>
      <c r="F2" s="21"/>
      <c r="G2" s="21"/>
      <c r="H2" s="21"/>
      <c r="I2" s="21"/>
      <c r="J2" s="21" t="s">
        <v>331</v>
      </c>
    </row>
    <row r="3" ht="45" customHeight="true" spans="1:10">
      <c r="A3" s="22" t="str">
        <f>"2025"&amp;"年部门项目支出绩效目标表(另文下达)"</f>
        <v>2025年部门项目支出绩效目标表(另文下达)</v>
      </c>
      <c r="B3" s="22"/>
      <c r="C3" s="22"/>
      <c r="D3" s="22"/>
      <c r="E3" s="22"/>
      <c r="F3" s="22"/>
      <c r="G3" s="22"/>
      <c r="H3" s="22"/>
      <c r="I3" s="22"/>
      <c r="J3" s="22"/>
    </row>
    <row r="4" ht="15.75" customHeight="true" spans="1:10">
      <c r="A4" s="21" t="str">
        <f>"单位名称："&amp;"楚雄彝族自治州医疗保障局"</f>
        <v>单位名称：楚雄彝族自治州医疗保障局</v>
      </c>
      <c r="B4" s="45"/>
      <c r="C4" s="45"/>
      <c r="D4" s="45"/>
      <c r="E4" s="45"/>
      <c r="F4" s="51"/>
      <c r="G4" s="45"/>
      <c r="H4" s="51"/>
      <c r="I4" s="51"/>
      <c r="J4" s="51"/>
    </row>
    <row r="5" ht="60" customHeight="true" spans="1:10">
      <c r="A5" s="46" t="s">
        <v>332</v>
      </c>
      <c r="B5" s="46" t="s">
        <v>333</v>
      </c>
      <c r="C5" s="46" t="s">
        <v>334</v>
      </c>
      <c r="D5" s="46" t="s">
        <v>335</v>
      </c>
      <c r="E5" s="46" t="s">
        <v>336</v>
      </c>
      <c r="F5" s="46" t="s">
        <v>337</v>
      </c>
      <c r="G5" s="46" t="s">
        <v>338</v>
      </c>
      <c r="H5" s="46" t="s">
        <v>339</v>
      </c>
      <c r="I5" s="46" t="s">
        <v>340</v>
      </c>
      <c r="J5" s="46" t="s">
        <v>341</v>
      </c>
    </row>
    <row r="6" ht="47.5" customHeight="true" spans="1:10">
      <c r="A6" s="47">
        <v>1</v>
      </c>
      <c r="B6" s="47">
        <v>2</v>
      </c>
      <c r="C6" s="48">
        <v>3</v>
      </c>
      <c r="D6" s="47">
        <v>4</v>
      </c>
      <c r="E6" s="47">
        <v>5</v>
      </c>
      <c r="F6" s="47">
        <v>6</v>
      </c>
      <c r="G6" s="47">
        <v>7</v>
      </c>
      <c r="H6" s="47">
        <v>8</v>
      </c>
      <c r="I6" s="47">
        <v>9</v>
      </c>
      <c r="J6" s="47">
        <v>10</v>
      </c>
    </row>
    <row r="7" ht="47.5" customHeight="true" spans="1:10">
      <c r="A7" s="49"/>
      <c r="B7" s="49"/>
      <c r="C7" s="49"/>
      <c r="D7" s="49"/>
      <c r="E7" s="49"/>
      <c r="F7" s="49"/>
      <c r="G7" s="49"/>
      <c r="H7" s="49"/>
      <c r="I7" s="49"/>
      <c r="J7" s="49"/>
    </row>
    <row r="8" ht="47.5" customHeight="true" spans="1:10">
      <c r="A8" s="49"/>
      <c r="B8" s="50"/>
      <c r="C8" s="49"/>
      <c r="D8" s="49"/>
      <c r="E8" s="49"/>
      <c r="F8" s="49"/>
      <c r="G8" s="49"/>
      <c r="H8" s="49"/>
      <c r="I8" s="49"/>
      <c r="J8" s="49"/>
    </row>
    <row r="9" ht="52" customHeight="true" spans="1:10">
      <c r="A9" s="49"/>
      <c r="B9" s="49"/>
      <c r="C9" s="48"/>
      <c r="D9" s="48"/>
      <c r="E9" s="48"/>
      <c r="F9" s="48"/>
      <c r="G9" s="48"/>
      <c r="H9" s="48"/>
      <c r="I9" s="48"/>
      <c r="J9" s="50"/>
    </row>
  </sheetData>
  <mergeCells count="2">
    <mergeCell ref="A2:J2"/>
    <mergeCell ref="A3:J3"/>
  </mergeCells>
  <printOptions horizontalCentered="true"/>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1"/>
  <sheetViews>
    <sheetView showZeros="0" workbookViewId="0">
      <pane ySplit="1" topLeftCell="A2" activePane="bottomLeft" state="frozen"/>
      <selection/>
      <selection pane="bottomLeft" activeCell="A11" sqref="A11"/>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customHeight="true" spans="1:6">
      <c r="A1" s="1"/>
      <c r="B1" s="1"/>
      <c r="C1" s="1"/>
      <c r="D1" s="1"/>
      <c r="E1" s="1"/>
      <c r="F1" s="1"/>
    </row>
    <row r="2" ht="15.75" customHeight="true" spans="1:6">
      <c r="A2" s="17"/>
      <c r="B2" s="17">
        <v>0</v>
      </c>
      <c r="C2" s="17"/>
      <c r="D2" s="17"/>
      <c r="E2" s="17"/>
      <c r="F2" s="16" t="s">
        <v>543</v>
      </c>
    </row>
    <row r="3" ht="45" customHeight="true" spans="1:6">
      <c r="A3" s="13" t="s">
        <v>544</v>
      </c>
      <c r="B3" s="13"/>
      <c r="C3" s="13"/>
      <c r="D3" s="13"/>
      <c r="E3" s="13"/>
      <c r="F3" s="13"/>
    </row>
    <row r="4" ht="19.5" customHeight="true" spans="1:6">
      <c r="A4" s="12" t="str">
        <f>"单位名称："&amp;"楚雄彝族自治州医疗保障局"</f>
        <v>单位名称：楚雄彝族自治州医疗保障局</v>
      </c>
      <c r="B4" s="12"/>
      <c r="C4" s="12"/>
      <c r="D4" s="17"/>
      <c r="E4" s="17"/>
      <c r="F4" s="16" t="s">
        <v>2</v>
      </c>
    </row>
    <row r="5" ht="19.5" customHeight="true" spans="1:6">
      <c r="A5" s="5" t="s">
        <v>545</v>
      </c>
      <c r="B5" s="5" t="s">
        <v>74</v>
      </c>
      <c r="C5" s="5" t="s">
        <v>75</v>
      </c>
      <c r="D5" s="5" t="s">
        <v>546</v>
      </c>
      <c r="E5" s="5"/>
      <c r="F5" s="5"/>
    </row>
    <row r="6" ht="18.75" customHeight="true" spans="1:6">
      <c r="A6" s="5"/>
      <c r="B6" s="5"/>
      <c r="C6" s="5"/>
      <c r="D6" s="5" t="s">
        <v>57</v>
      </c>
      <c r="E6" s="5" t="s">
        <v>77</v>
      </c>
      <c r="F6" s="5" t="s">
        <v>78</v>
      </c>
    </row>
    <row r="7" ht="17.25" customHeight="true" spans="1:6">
      <c r="A7" s="14">
        <v>1</v>
      </c>
      <c r="B7" s="44" t="s">
        <v>85</v>
      </c>
      <c r="C7" s="14">
        <v>3</v>
      </c>
      <c r="D7" s="14">
        <v>4</v>
      </c>
      <c r="E7" s="14">
        <v>5</v>
      </c>
      <c r="F7" s="14">
        <v>6</v>
      </c>
    </row>
    <row r="8" ht="22.5" customHeight="true" spans="1:6">
      <c r="A8" s="7"/>
      <c r="B8" s="7"/>
      <c r="C8" s="7"/>
      <c r="D8" s="11"/>
      <c r="E8" s="11"/>
      <c r="F8" s="11"/>
    </row>
    <row r="9" ht="22.5" customHeight="true" spans="1:6">
      <c r="A9" s="7"/>
      <c r="B9" s="7"/>
      <c r="C9" s="7"/>
      <c r="D9" s="11"/>
      <c r="E9" s="11"/>
      <c r="F9" s="11"/>
    </row>
    <row r="10" ht="22.5" customHeight="true" spans="1:6">
      <c r="A10" s="9" t="s">
        <v>57</v>
      </c>
      <c r="B10" s="9"/>
      <c r="C10" s="9"/>
      <c r="D10" s="11"/>
      <c r="E10" s="11"/>
      <c r="F10" s="11"/>
    </row>
    <row r="11" customHeight="true" spans="1:1">
      <c r="A11" t="s">
        <v>547</v>
      </c>
    </row>
  </sheetData>
  <mergeCells count="7">
    <mergeCell ref="A3:F3"/>
    <mergeCell ref="A4:C4"/>
    <mergeCell ref="D5:F5"/>
    <mergeCell ref="A10:C10"/>
    <mergeCell ref="A5:A6"/>
    <mergeCell ref="B5:B6"/>
    <mergeCell ref="C5:C6"/>
  </mergeCells>
  <printOptions horizontalCentered="true"/>
  <pageMargins left="0.39" right="0.39" top="0.39" bottom="0.39" header="0.51" footer="0.51"/>
  <pageSetup paperSize="9" scale="98"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7"/>
  <sheetViews>
    <sheetView showGridLines="0" showZeros="0" workbookViewId="0">
      <pane ySplit="1" topLeftCell="A2" activePane="bottomLeft" state="frozen"/>
      <selection/>
      <selection pane="bottomLeft" activeCell="E20" sqref="E20"/>
    </sheetView>
  </sheetViews>
  <sheetFormatPr defaultColWidth="10" defaultRowHeight="12.75" customHeight="true"/>
  <cols>
    <col min="1" max="3" width="38.5" customWidth="true"/>
    <col min="4" max="17" width="12.85" customWidth="true"/>
  </cols>
  <sheetData>
    <row r="1" customHeight="true" spans="1:17">
      <c r="A1" s="1"/>
      <c r="B1" s="1"/>
      <c r="C1" s="1"/>
      <c r="D1" s="1"/>
      <c r="E1" s="1"/>
      <c r="F1" s="1"/>
      <c r="G1" s="1"/>
      <c r="H1" s="1"/>
      <c r="I1" s="1"/>
      <c r="J1" s="1"/>
      <c r="K1" s="1"/>
      <c r="L1" s="1"/>
      <c r="M1" s="1"/>
      <c r="N1" s="1"/>
      <c r="O1" s="1"/>
      <c r="P1" s="1"/>
      <c r="Q1" s="1"/>
    </row>
    <row r="2" ht="17.25" customHeight="true" spans="1:17">
      <c r="A2" s="21"/>
      <c r="B2" s="21"/>
      <c r="C2" s="21"/>
      <c r="D2" s="21"/>
      <c r="E2" s="21"/>
      <c r="F2" s="21"/>
      <c r="G2" s="21"/>
      <c r="H2" s="21"/>
      <c r="I2" s="21"/>
      <c r="J2" s="21"/>
      <c r="K2" s="21"/>
      <c r="L2" s="21"/>
      <c r="M2" s="21"/>
      <c r="N2" s="21"/>
      <c r="O2" s="21"/>
      <c r="P2" s="21"/>
      <c r="Q2" s="43" t="s">
        <v>548</v>
      </c>
    </row>
    <row r="3" ht="45" customHeight="true" spans="1:17">
      <c r="A3" s="22" t="s">
        <v>549</v>
      </c>
      <c r="B3" s="22"/>
      <c r="C3" s="22"/>
      <c r="D3" s="22"/>
      <c r="E3" s="22"/>
      <c r="F3" s="22"/>
      <c r="G3" s="22"/>
      <c r="H3" s="22"/>
      <c r="I3" s="22"/>
      <c r="J3" s="22"/>
      <c r="K3" s="22"/>
      <c r="L3" s="22"/>
      <c r="M3" s="22"/>
      <c r="N3" s="22"/>
      <c r="O3" s="22"/>
      <c r="P3" s="22"/>
      <c r="Q3" s="22"/>
    </row>
    <row r="4" ht="18.75" customHeight="true" spans="1:17">
      <c r="A4" s="21" t="str">
        <f>"单位名称："&amp;"楚雄彝族自治州医疗保障局"</f>
        <v>单位名称：楚雄彝族自治州医疗保障局</v>
      </c>
      <c r="B4" s="21"/>
      <c r="C4" s="21"/>
      <c r="D4" s="21"/>
      <c r="E4" s="21"/>
      <c r="F4" s="21"/>
      <c r="G4" s="21"/>
      <c r="H4" s="21"/>
      <c r="I4" s="21"/>
      <c r="J4" s="21"/>
      <c r="K4" s="21"/>
      <c r="L4" s="21"/>
      <c r="M4" s="21"/>
      <c r="N4" s="21"/>
      <c r="O4" s="21"/>
      <c r="P4" s="21"/>
      <c r="Q4" s="25" t="s">
        <v>54</v>
      </c>
    </row>
    <row r="5" ht="22.5" customHeight="true" spans="1:17">
      <c r="A5" s="38" t="s">
        <v>550</v>
      </c>
      <c r="B5" s="38" t="s">
        <v>551</v>
      </c>
      <c r="C5" s="38" t="s">
        <v>552</v>
      </c>
      <c r="D5" s="38" t="s">
        <v>553</v>
      </c>
      <c r="E5" s="38" t="s">
        <v>554</v>
      </c>
      <c r="F5" s="38" t="s">
        <v>555</v>
      </c>
      <c r="G5" s="38" t="s">
        <v>209</v>
      </c>
      <c r="H5" s="38"/>
      <c r="I5" s="38"/>
      <c r="J5" s="38"/>
      <c r="K5" s="38"/>
      <c r="L5" s="38"/>
      <c r="M5" s="38"/>
      <c r="N5" s="38"/>
      <c r="O5" s="38"/>
      <c r="P5" s="38"/>
      <c r="Q5" s="38"/>
    </row>
    <row r="6" ht="22.5" customHeight="true" spans="1:17">
      <c r="A6" s="38"/>
      <c r="B6" s="38" t="s">
        <v>556</v>
      </c>
      <c r="C6" s="38" t="s">
        <v>557</v>
      </c>
      <c r="D6" s="38" t="s">
        <v>553</v>
      </c>
      <c r="E6" s="38" t="s">
        <v>558</v>
      </c>
      <c r="F6" s="38"/>
      <c r="G6" s="38" t="s">
        <v>57</v>
      </c>
      <c r="H6" s="38" t="s">
        <v>60</v>
      </c>
      <c r="I6" s="38" t="s">
        <v>559</v>
      </c>
      <c r="J6" s="38" t="s">
        <v>560</v>
      </c>
      <c r="K6" s="38" t="s">
        <v>561</v>
      </c>
      <c r="L6" s="38" t="s">
        <v>64</v>
      </c>
      <c r="M6" s="38"/>
      <c r="N6" s="38"/>
      <c r="O6" s="38"/>
      <c r="P6" s="38"/>
      <c r="Q6" s="38"/>
    </row>
    <row r="7" ht="23.65" customHeight="true" spans="1:17">
      <c r="A7" s="38"/>
      <c r="B7" s="38"/>
      <c r="C7" s="38"/>
      <c r="D7" s="38"/>
      <c r="E7" s="38"/>
      <c r="F7" s="38"/>
      <c r="G7" s="38"/>
      <c r="H7" s="38"/>
      <c r="I7" s="38" t="s">
        <v>59</v>
      </c>
      <c r="J7" s="38"/>
      <c r="K7" s="38"/>
      <c r="L7" s="38" t="s">
        <v>59</v>
      </c>
      <c r="M7" s="38" t="s">
        <v>65</v>
      </c>
      <c r="N7" s="38" t="s">
        <v>66</v>
      </c>
      <c r="O7" s="38" t="s">
        <v>67</v>
      </c>
      <c r="P7" s="38" t="s">
        <v>68</v>
      </c>
      <c r="Q7" s="38" t="s">
        <v>69</v>
      </c>
    </row>
    <row r="8" ht="22.5" customHeight="true" spans="1:17">
      <c r="A8" s="39">
        <v>1</v>
      </c>
      <c r="B8" s="39">
        <v>2</v>
      </c>
      <c r="C8" s="39">
        <v>3</v>
      </c>
      <c r="D8" s="39">
        <v>4</v>
      </c>
      <c r="E8" s="39">
        <v>5</v>
      </c>
      <c r="F8" s="39">
        <v>6</v>
      </c>
      <c r="G8" s="39">
        <v>7</v>
      </c>
      <c r="H8" s="39">
        <v>8</v>
      </c>
      <c r="I8" s="39">
        <v>9</v>
      </c>
      <c r="J8" s="39">
        <v>10</v>
      </c>
      <c r="K8" s="39">
        <v>11</v>
      </c>
      <c r="L8" s="39">
        <v>12</v>
      </c>
      <c r="M8" s="39">
        <v>13</v>
      </c>
      <c r="N8" s="39">
        <v>14</v>
      </c>
      <c r="O8" s="39">
        <v>15</v>
      </c>
      <c r="P8" s="39">
        <v>16</v>
      </c>
      <c r="Q8" s="39">
        <v>17</v>
      </c>
    </row>
    <row r="9" ht="22.5" customHeight="true" spans="1:17">
      <c r="A9" s="40" t="s">
        <v>272</v>
      </c>
      <c r="B9" s="40"/>
      <c r="C9" s="40"/>
      <c r="D9" s="40"/>
      <c r="E9" s="42">
        <v>38</v>
      </c>
      <c r="F9" s="42">
        <v>6080</v>
      </c>
      <c r="G9" s="42">
        <v>6080</v>
      </c>
      <c r="H9" s="42">
        <v>6080</v>
      </c>
      <c r="I9" s="42"/>
      <c r="J9" s="42"/>
      <c r="K9" s="42"/>
      <c r="L9" s="42"/>
      <c r="M9" s="42"/>
      <c r="N9" s="42"/>
      <c r="O9" s="42"/>
      <c r="P9" s="42"/>
      <c r="Q9" s="42"/>
    </row>
    <row r="10" ht="22.5" customHeight="true" spans="1:17">
      <c r="A10" s="40"/>
      <c r="B10" s="40" t="s">
        <v>562</v>
      </c>
      <c r="C10" s="40" t="s">
        <v>563</v>
      </c>
      <c r="D10" s="40" t="s">
        <v>474</v>
      </c>
      <c r="E10" s="42">
        <v>38</v>
      </c>
      <c r="F10" s="42">
        <v>6080</v>
      </c>
      <c r="G10" s="42">
        <v>6080</v>
      </c>
      <c r="H10" s="42">
        <v>6080</v>
      </c>
      <c r="I10" s="42"/>
      <c r="J10" s="42"/>
      <c r="K10" s="42"/>
      <c r="L10" s="42"/>
      <c r="M10" s="42"/>
      <c r="N10" s="42"/>
      <c r="O10" s="42"/>
      <c r="P10" s="42"/>
      <c r="Q10" s="42"/>
    </row>
    <row r="11" ht="22.5" customHeight="true" spans="1:17">
      <c r="A11" s="40" t="s">
        <v>320</v>
      </c>
      <c r="B11" s="7"/>
      <c r="C11" s="7"/>
      <c r="D11" s="7"/>
      <c r="E11" s="42">
        <v>1</v>
      </c>
      <c r="F11" s="42">
        <v>10000</v>
      </c>
      <c r="G11" s="42">
        <v>10000</v>
      </c>
      <c r="H11" s="42">
        <v>10000</v>
      </c>
      <c r="I11" s="42"/>
      <c r="J11" s="42"/>
      <c r="K11" s="42"/>
      <c r="L11" s="42"/>
      <c r="M11" s="42"/>
      <c r="N11" s="42"/>
      <c r="O11" s="42"/>
      <c r="P11" s="42"/>
      <c r="Q11" s="42"/>
    </row>
    <row r="12" ht="22.5" customHeight="true" spans="1:17">
      <c r="A12" s="7"/>
      <c r="B12" s="40" t="s">
        <v>564</v>
      </c>
      <c r="C12" s="40" t="s">
        <v>565</v>
      </c>
      <c r="D12" s="40" t="s">
        <v>566</v>
      </c>
      <c r="E12" s="42">
        <v>1</v>
      </c>
      <c r="F12" s="42">
        <v>10000</v>
      </c>
      <c r="G12" s="42">
        <v>10000</v>
      </c>
      <c r="H12" s="42">
        <v>10000</v>
      </c>
      <c r="I12" s="42"/>
      <c r="J12" s="42"/>
      <c r="K12" s="42"/>
      <c r="L12" s="42"/>
      <c r="M12" s="42"/>
      <c r="N12" s="42"/>
      <c r="O12" s="42"/>
      <c r="P12" s="42"/>
      <c r="Q12" s="42"/>
    </row>
    <row r="13" ht="22.5" customHeight="true" spans="1:17">
      <c r="A13" s="40" t="s">
        <v>262</v>
      </c>
      <c r="B13" s="7"/>
      <c r="C13" s="7"/>
      <c r="D13" s="7"/>
      <c r="E13" s="42">
        <v>3</v>
      </c>
      <c r="F13" s="42">
        <v>25000</v>
      </c>
      <c r="G13" s="42">
        <v>25000</v>
      </c>
      <c r="H13" s="42">
        <v>25000</v>
      </c>
      <c r="I13" s="42"/>
      <c r="J13" s="42"/>
      <c r="K13" s="42"/>
      <c r="L13" s="42"/>
      <c r="M13" s="42"/>
      <c r="N13" s="42"/>
      <c r="O13" s="42"/>
      <c r="P13" s="42"/>
      <c r="Q13" s="42"/>
    </row>
    <row r="14" ht="22.5" customHeight="true" spans="1:17">
      <c r="A14" s="7"/>
      <c r="B14" s="40" t="s">
        <v>567</v>
      </c>
      <c r="C14" s="40" t="s">
        <v>568</v>
      </c>
      <c r="D14" s="40" t="s">
        <v>474</v>
      </c>
      <c r="E14" s="42">
        <v>1</v>
      </c>
      <c r="F14" s="42">
        <v>3974.5</v>
      </c>
      <c r="G14" s="42">
        <v>3974.5</v>
      </c>
      <c r="H14" s="42">
        <v>3974.5</v>
      </c>
      <c r="I14" s="42"/>
      <c r="J14" s="42"/>
      <c r="K14" s="42"/>
      <c r="L14" s="42"/>
      <c r="M14" s="42"/>
      <c r="N14" s="42"/>
      <c r="O14" s="42"/>
      <c r="P14" s="42"/>
      <c r="Q14" s="42"/>
    </row>
    <row r="15" ht="22.5" customHeight="true" spans="1:17">
      <c r="A15" s="7"/>
      <c r="B15" s="40" t="s">
        <v>569</v>
      </c>
      <c r="C15" s="40" t="s">
        <v>570</v>
      </c>
      <c r="D15" s="40" t="s">
        <v>474</v>
      </c>
      <c r="E15" s="42">
        <v>1</v>
      </c>
      <c r="F15" s="42">
        <v>10000</v>
      </c>
      <c r="G15" s="42">
        <v>10000</v>
      </c>
      <c r="H15" s="42">
        <v>10000</v>
      </c>
      <c r="I15" s="42"/>
      <c r="J15" s="42"/>
      <c r="K15" s="42"/>
      <c r="L15" s="42"/>
      <c r="M15" s="42"/>
      <c r="N15" s="42"/>
      <c r="O15" s="42"/>
      <c r="P15" s="42"/>
      <c r="Q15" s="42"/>
    </row>
    <row r="16" ht="22.5" customHeight="true" spans="1:17">
      <c r="A16" s="7"/>
      <c r="B16" s="40" t="s">
        <v>571</v>
      </c>
      <c r="C16" s="40" t="s">
        <v>572</v>
      </c>
      <c r="D16" s="40" t="s">
        <v>474</v>
      </c>
      <c r="E16" s="42">
        <v>1</v>
      </c>
      <c r="F16" s="42">
        <v>11025.5</v>
      </c>
      <c r="G16" s="42">
        <v>11025.5</v>
      </c>
      <c r="H16" s="42">
        <v>11025.5</v>
      </c>
      <c r="I16" s="42"/>
      <c r="J16" s="42"/>
      <c r="K16" s="42"/>
      <c r="L16" s="42"/>
      <c r="M16" s="42"/>
      <c r="N16" s="42"/>
      <c r="O16" s="42"/>
      <c r="P16" s="42"/>
      <c r="Q16" s="42"/>
    </row>
    <row r="17" ht="22.5" customHeight="true" spans="1:17">
      <c r="A17" s="41" t="s">
        <v>57</v>
      </c>
      <c r="B17" s="41"/>
      <c r="C17" s="41"/>
      <c r="D17" s="41"/>
      <c r="E17" s="41"/>
      <c r="F17" s="42">
        <v>41080</v>
      </c>
      <c r="G17" s="42">
        <v>41080</v>
      </c>
      <c r="H17" s="42">
        <v>41080</v>
      </c>
      <c r="I17" s="42"/>
      <c r="J17" s="42"/>
      <c r="K17" s="42"/>
      <c r="L17" s="42"/>
      <c r="M17" s="42"/>
      <c r="N17" s="42"/>
      <c r="O17" s="42"/>
      <c r="P17" s="42"/>
      <c r="Q17" s="42"/>
    </row>
  </sheetData>
  <mergeCells count="15">
    <mergeCell ref="A3:Q3"/>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true"/>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3"/>
  <sheetViews>
    <sheetView showZeros="0" workbookViewId="0">
      <pane ySplit="1" topLeftCell="A2" activePane="bottomLeft" state="frozen"/>
      <selection/>
      <selection pane="bottomLeft" activeCell="A16" sqref="A16"/>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customHeight="true" spans="1:18">
      <c r="A1" s="28"/>
      <c r="B1" s="28"/>
      <c r="C1" s="28"/>
      <c r="D1" s="28"/>
      <c r="E1" s="28"/>
      <c r="F1" s="28"/>
      <c r="G1" s="28"/>
      <c r="H1" s="28"/>
      <c r="I1" s="28"/>
      <c r="J1" s="28"/>
      <c r="K1" s="28"/>
      <c r="L1" s="28"/>
      <c r="M1" s="28"/>
      <c r="N1" s="28"/>
      <c r="O1" s="28"/>
      <c r="P1" s="28"/>
      <c r="Q1" s="28"/>
      <c r="R1" s="28"/>
    </row>
    <row r="2" ht="23.65" customHeight="true" spans="1:18">
      <c r="A2" s="29"/>
      <c r="B2" s="29"/>
      <c r="C2" s="29"/>
      <c r="D2" s="29"/>
      <c r="E2" s="29"/>
      <c r="F2" s="29"/>
      <c r="G2" s="29"/>
      <c r="H2" s="29"/>
      <c r="I2" s="29"/>
      <c r="J2" s="29"/>
      <c r="K2" s="29"/>
      <c r="L2" s="29"/>
      <c r="M2" s="29"/>
      <c r="N2" s="29"/>
      <c r="O2" s="29"/>
      <c r="P2" s="29"/>
      <c r="Q2" s="29"/>
      <c r="R2" s="37" t="s">
        <v>573</v>
      </c>
    </row>
    <row r="3" ht="49.9" customHeight="true" spans="1:18">
      <c r="A3" s="30" t="str">
        <f>"2025"&amp;"年部门政府购买服务预算表"</f>
        <v>2025年部门政府购买服务预算表</v>
      </c>
      <c r="B3" s="30"/>
      <c r="C3" s="30"/>
      <c r="D3" s="30"/>
      <c r="E3" s="30"/>
      <c r="F3" s="30"/>
      <c r="G3" s="30"/>
      <c r="H3" s="30"/>
      <c r="I3" s="30"/>
      <c r="J3" s="30"/>
      <c r="K3" s="30"/>
      <c r="L3" s="30"/>
      <c r="M3" s="30"/>
      <c r="N3" s="30"/>
      <c r="O3" s="30"/>
      <c r="P3" s="30"/>
      <c r="Q3" s="30"/>
      <c r="R3" s="30"/>
    </row>
    <row r="4" ht="23.65" customHeight="true" spans="1:18">
      <c r="A4" s="31" t="str">
        <f>"单位名称："&amp;"楚雄彝族自治州医疗保障局"</f>
        <v>单位名称：楚雄彝族自治州医疗保障局</v>
      </c>
      <c r="B4" s="31"/>
      <c r="C4" s="31"/>
      <c r="D4" s="31"/>
      <c r="E4" s="31"/>
      <c r="F4" s="31"/>
      <c r="G4" s="31"/>
      <c r="H4" s="31"/>
      <c r="I4" s="31"/>
      <c r="J4" s="31"/>
      <c r="K4" s="31"/>
      <c r="L4" s="31"/>
      <c r="M4" s="31"/>
      <c r="N4" s="31"/>
      <c r="O4" s="31"/>
      <c r="P4" s="31"/>
      <c r="Q4" s="31"/>
      <c r="R4" s="37" t="s">
        <v>54</v>
      </c>
    </row>
    <row r="5" ht="23.65" customHeight="true" spans="1:18">
      <c r="A5" s="32" t="s">
        <v>550</v>
      </c>
      <c r="B5" s="32" t="s">
        <v>574</v>
      </c>
      <c r="C5" s="32" t="s">
        <v>575</v>
      </c>
      <c r="D5" s="32" t="s">
        <v>576</v>
      </c>
      <c r="E5" s="32" t="s">
        <v>577</v>
      </c>
      <c r="F5" s="32" t="s">
        <v>578</v>
      </c>
      <c r="G5" s="32" t="s">
        <v>579</v>
      </c>
      <c r="H5" s="32" t="s">
        <v>209</v>
      </c>
      <c r="I5" s="32"/>
      <c r="J5" s="32"/>
      <c r="K5" s="32"/>
      <c r="L5" s="32"/>
      <c r="M5" s="32"/>
      <c r="N5" s="32"/>
      <c r="O5" s="32"/>
      <c r="P5" s="32"/>
      <c r="Q5" s="32"/>
      <c r="R5" s="32"/>
    </row>
    <row r="6" ht="23.65" customHeight="true" spans="1:18">
      <c r="A6" s="32" t="s">
        <v>580</v>
      </c>
      <c r="B6" s="32" t="s">
        <v>560</v>
      </c>
      <c r="C6" s="32" t="s">
        <v>561</v>
      </c>
      <c r="D6" s="32"/>
      <c r="E6" s="32" t="s">
        <v>581</v>
      </c>
      <c r="F6" s="32"/>
      <c r="G6" s="32"/>
      <c r="H6" s="32" t="s">
        <v>57</v>
      </c>
      <c r="I6" s="32" t="s">
        <v>60</v>
      </c>
      <c r="J6" s="32" t="s">
        <v>559</v>
      </c>
      <c r="K6" s="32" t="s">
        <v>560</v>
      </c>
      <c r="L6" s="32" t="s">
        <v>561</v>
      </c>
      <c r="M6" s="32" t="s">
        <v>64</v>
      </c>
      <c r="N6" s="32"/>
      <c r="O6" s="32"/>
      <c r="P6" s="32"/>
      <c r="Q6" s="32"/>
      <c r="R6" s="32"/>
    </row>
    <row r="7" ht="23.65" customHeight="true" spans="1:18">
      <c r="A7" s="32"/>
      <c r="B7" s="32"/>
      <c r="C7" s="32"/>
      <c r="D7" s="32"/>
      <c r="E7" s="32"/>
      <c r="F7" s="32"/>
      <c r="G7" s="32"/>
      <c r="H7" s="32"/>
      <c r="I7" s="32" t="s">
        <v>59</v>
      </c>
      <c r="J7" s="32"/>
      <c r="K7" s="32"/>
      <c r="L7" s="32"/>
      <c r="M7" s="32" t="s">
        <v>59</v>
      </c>
      <c r="N7" s="32" t="s">
        <v>65</v>
      </c>
      <c r="O7" s="32" t="s">
        <v>66</v>
      </c>
      <c r="P7" s="32" t="s">
        <v>67</v>
      </c>
      <c r="Q7" s="32" t="s">
        <v>68</v>
      </c>
      <c r="R7" s="32" t="s">
        <v>69</v>
      </c>
    </row>
    <row r="8" ht="22.5" customHeight="true" spans="1:18">
      <c r="A8" s="33" t="s">
        <v>84</v>
      </c>
      <c r="B8" s="33" t="s">
        <v>85</v>
      </c>
      <c r="C8" s="33" t="s">
        <v>86</v>
      </c>
      <c r="D8" s="33" t="s">
        <v>87</v>
      </c>
      <c r="E8" s="33" t="s">
        <v>88</v>
      </c>
      <c r="F8" s="33" t="s">
        <v>89</v>
      </c>
      <c r="G8" s="33" t="s">
        <v>90</v>
      </c>
      <c r="H8" s="33" t="s">
        <v>91</v>
      </c>
      <c r="I8" s="33" t="s">
        <v>92</v>
      </c>
      <c r="J8" s="33" t="s">
        <v>93</v>
      </c>
      <c r="K8" s="33" t="s">
        <v>94</v>
      </c>
      <c r="L8" s="33" t="s">
        <v>95</v>
      </c>
      <c r="M8" s="33" t="s">
        <v>96</v>
      </c>
      <c r="N8" s="33" t="s">
        <v>97</v>
      </c>
      <c r="O8" s="33" t="s">
        <v>582</v>
      </c>
      <c r="P8" s="33" t="s">
        <v>583</v>
      </c>
      <c r="Q8" s="33" t="s">
        <v>584</v>
      </c>
      <c r="R8" s="33" t="s">
        <v>585</v>
      </c>
    </row>
    <row r="9" ht="22.5" customHeight="true" spans="1:18">
      <c r="A9" s="34"/>
      <c r="B9" s="34"/>
      <c r="C9" s="34"/>
      <c r="D9" s="34"/>
      <c r="E9" s="34"/>
      <c r="F9" s="34"/>
      <c r="G9" s="34"/>
      <c r="H9" s="36"/>
      <c r="I9" s="36"/>
      <c r="J9" s="36"/>
      <c r="K9" s="36"/>
      <c r="L9" s="36"/>
      <c r="M9" s="36"/>
      <c r="N9" s="36"/>
      <c r="O9" s="36"/>
      <c r="P9" s="36"/>
      <c r="Q9" s="36"/>
      <c r="R9" s="36"/>
    </row>
    <row r="10" ht="22.5" customHeight="true" spans="1:18">
      <c r="A10" s="34"/>
      <c r="B10" s="34"/>
      <c r="C10" s="34"/>
      <c r="D10" s="34"/>
      <c r="E10" s="34"/>
      <c r="F10" s="34"/>
      <c r="G10" s="34"/>
      <c r="H10" s="36"/>
      <c r="I10" s="36"/>
      <c r="J10" s="36"/>
      <c r="K10" s="36"/>
      <c r="L10" s="36"/>
      <c r="M10" s="36"/>
      <c r="N10" s="36"/>
      <c r="O10" s="36"/>
      <c r="P10" s="36"/>
      <c r="Q10" s="36"/>
      <c r="R10" s="36"/>
    </row>
    <row r="11" ht="22.5" customHeight="true" spans="1:18">
      <c r="A11" s="35"/>
      <c r="B11" s="34"/>
      <c r="C11" s="34"/>
      <c r="D11" s="34"/>
      <c r="E11" s="34"/>
      <c r="F11" s="34"/>
      <c r="G11" s="34"/>
      <c r="H11" s="36"/>
      <c r="I11" s="36"/>
      <c r="J11" s="36"/>
      <c r="K11" s="36"/>
      <c r="L11" s="36"/>
      <c r="M11" s="36"/>
      <c r="N11" s="36"/>
      <c r="O11" s="36"/>
      <c r="P11" s="36"/>
      <c r="Q11" s="36"/>
      <c r="R11" s="36"/>
    </row>
    <row r="12" ht="22.5" customHeight="true" spans="1:18">
      <c r="A12" s="35" t="s">
        <v>57</v>
      </c>
      <c r="B12" s="35"/>
      <c r="C12" s="35"/>
      <c r="D12" s="35"/>
      <c r="E12" s="35"/>
      <c r="F12" s="35"/>
      <c r="G12" s="35"/>
      <c r="H12" s="36"/>
      <c r="I12" s="36"/>
      <c r="J12" s="36"/>
      <c r="K12" s="36"/>
      <c r="L12" s="36"/>
      <c r="M12" s="36"/>
      <c r="N12" s="36"/>
      <c r="O12" s="36"/>
      <c r="P12" s="36"/>
      <c r="Q12" s="36"/>
      <c r="R12" s="36"/>
    </row>
    <row r="13" customHeight="true" spans="1:1">
      <c r="A13" t="s">
        <v>586</v>
      </c>
    </row>
  </sheetData>
  <mergeCells count="17">
    <mergeCell ref="A3:R3"/>
    <mergeCell ref="A4:Q4"/>
    <mergeCell ref="H5:R5"/>
    <mergeCell ref="M6:R6"/>
    <mergeCell ref="A12:G12"/>
    <mergeCell ref="A5:A7"/>
    <mergeCell ref="B5:B7"/>
    <mergeCell ref="C5:C7"/>
    <mergeCell ref="D5:D7"/>
    <mergeCell ref="E5:E7"/>
    <mergeCell ref="F5:F7"/>
    <mergeCell ref="G5:G7"/>
    <mergeCell ref="H6:H7"/>
    <mergeCell ref="I6:I7"/>
    <mergeCell ref="J6:J7"/>
    <mergeCell ref="K6:K7"/>
    <mergeCell ref="L6:L7"/>
  </mergeCells>
  <printOptions horizontalCentered="true"/>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1"/>
  <sheetViews>
    <sheetView showZeros="0" workbookViewId="0">
      <pane ySplit="1" topLeftCell="A2" activePane="bottomLeft" state="frozen"/>
      <selection/>
      <selection pane="bottomLeft" activeCell="D25" sqref="D25"/>
    </sheetView>
  </sheetViews>
  <sheetFormatPr defaultColWidth="10.7083333333333" defaultRowHeight="14.25" customHeight="true"/>
  <cols>
    <col min="1" max="1" width="44" customWidth="true"/>
    <col min="2" max="14" width="12.85" customWidth="true"/>
  </cols>
  <sheetData>
    <row r="1" customHeight="true" spans="1:14">
      <c r="A1" s="1"/>
      <c r="B1" s="1"/>
      <c r="C1" s="1"/>
      <c r="D1" s="1"/>
      <c r="E1" s="1"/>
      <c r="F1" s="1"/>
      <c r="G1" s="1"/>
      <c r="H1" s="1"/>
      <c r="I1" s="1"/>
      <c r="J1" s="1"/>
      <c r="K1" s="1"/>
      <c r="L1" s="1"/>
      <c r="M1" s="1"/>
      <c r="N1" s="1"/>
    </row>
    <row r="2" ht="13.5" customHeight="true" spans="1:14">
      <c r="A2" s="12"/>
      <c r="B2" s="12"/>
      <c r="C2" s="12"/>
      <c r="D2" s="12"/>
      <c r="E2" s="12"/>
      <c r="F2" s="12"/>
      <c r="G2" s="12"/>
      <c r="H2" s="12"/>
      <c r="I2" s="12"/>
      <c r="J2" s="12"/>
      <c r="K2" s="12"/>
      <c r="L2" s="12"/>
      <c r="M2" s="12"/>
      <c r="N2" s="16" t="s">
        <v>587</v>
      </c>
    </row>
    <row r="3" ht="45" customHeight="true" spans="1:14">
      <c r="A3" s="13" t="s">
        <v>588</v>
      </c>
      <c r="B3" s="13"/>
      <c r="C3" s="13"/>
      <c r="D3" s="13"/>
      <c r="E3" s="13"/>
      <c r="F3" s="13"/>
      <c r="G3" s="13"/>
      <c r="H3" s="13"/>
      <c r="I3" s="13"/>
      <c r="J3" s="13"/>
      <c r="K3" s="13"/>
      <c r="L3" s="13"/>
      <c r="M3" s="13"/>
      <c r="N3" s="13"/>
    </row>
    <row r="4" ht="22.5" customHeight="true" spans="1:14">
      <c r="A4" s="12" t="str">
        <f>"单位名称："&amp;"楚雄彝族自治州医疗保障局"</f>
        <v>单位名称：楚雄彝族自治州医疗保障局</v>
      </c>
      <c r="B4" s="12"/>
      <c r="C4" s="12"/>
      <c r="D4" s="12"/>
      <c r="E4" s="12"/>
      <c r="F4" s="12"/>
      <c r="G4" s="12"/>
      <c r="H4" s="12"/>
      <c r="I4" s="12"/>
      <c r="J4" s="12"/>
      <c r="K4" s="12"/>
      <c r="L4" s="12"/>
      <c r="M4" s="12"/>
      <c r="N4" s="16" t="s">
        <v>54</v>
      </c>
    </row>
    <row r="5" ht="22.5" customHeight="true" spans="1:14">
      <c r="A5" s="5" t="s">
        <v>589</v>
      </c>
      <c r="B5" s="5" t="s">
        <v>209</v>
      </c>
      <c r="C5" s="5"/>
      <c r="D5" s="5"/>
      <c r="E5" s="5" t="s">
        <v>590</v>
      </c>
      <c r="F5" s="5"/>
      <c r="G5" s="5"/>
      <c r="H5" s="5"/>
      <c r="I5" s="5"/>
      <c r="J5" s="5"/>
      <c r="K5" s="5"/>
      <c r="L5" s="5"/>
      <c r="M5" s="5"/>
      <c r="N5" s="5"/>
    </row>
    <row r="6" ht="22.5" customHeight="true" spans="1:14">
      <c r="A6" s="5"/>
      <c r="B6" s="5" t="s">
        <v>57</v>
      </c>
      <c r="C6" s="5" t="s">
        <v>60</v>
      </c>
      <c r="D6" s="5" t="s">
        <v>559</v>
      </c>
      <c r="E6" s="5" t="s">
        <v>591</v>
      </c>
      <c r="F6" s="5" t="s">
        <v>592</v>
      </c>
      <c r="G6" s="5" t="s">
        <v>593</v>
      </c>
      <c r="H6" s="5" t="s">
        <v>594</v>
      </c>
      <c r="I6" s="5" t="s">
        <v>595</v>
      </c>
      <c r="J6" s="5" t="s">
        <v>596</v>
      </c>
      <c r="K6" s="5" t="s">
        <v>597</v>
      </c>
      <c r="L6" s="5" t="s">
        <v>598</v>
      </c>
      <c r="M6" s="5" t="s">
        <v>599</v>
      </c>
      <c r="N6" s="5" t="s">
        <v>600</v>
      </c>
    </row>
    <row r="7" ht="22.5" customHeight="true" spans="1:14">
      <c r="A7" s="26">
        <v>1</v>
      </c>
      <c r="B7" s="26">
        <v>2</v>
      </c>
      <c r="C7" s="26">
        <v>3</v>
      </c>
      <c r="D7" s="27">
        <v>4</v>
      </c>
      <c r="E7" s="26">
        <v>5</v>
      </c>
      <c r="F7" s="26">
        <v>6</v>
      </c>
      <c r="G7" s="27">
        <v>7</v>
      </c>
      <c r="H7" s="26">
        <v>8</v>
      </c>
      <c r="I7" s="26">
        <v>9</v>
      </c>
      <c r="J7" s="27">
        <v>10</v>
      </c>
      <c r="K7" s="26">
        <v>11</v>
      </c>
      <c r="L7" s="26">
        <v>12</v>
      </c>
      <c r="M7" s="27">
        <v>13</v>
      </c>
      <c r="N7" s="26">
        <v>14</v>
      </c>
    </row>
    <row r="8" ht="22.5" customHeight="true" spans="1:14">
      <c r="A8" s="7"/>
      <c r="B8" s="11"/>
      <c r="C8" s="11"/>
      <c r="D8" s="11"/>
      <c r="E8" s="11"/>
      <c r="F8" s="11"/>
      <c r="G8" s="11"/>
      <c r="H8" s="11"/>
      <c r="I8" s="11"/>
      <c r="J8" s="11"/>
      <c r="K8" s="11"/>
      <c r="L8" s="11"/>
      <c r="M8" s="11"/>
      <c r="N8" s="11"/>
    </row>
    <row r="9" ht="22.5" customHeight="true" spans="1:14">
      <c r="A9" s="7"/>
      <c r="B9" s="11"/>
      <c r="C9" s="11"/>
      <c r="D9" s="11"/>
      <c r="E9" s="11"/>
      <c r="F9" s="11"/>
      <c r="G9" s="11"/>
      <c r="H9" s="11"/>
      <c r="I9" s="11"/>
      <c r="J9" s="11"/>
      <c r="K9" s="11"/>
      <c r="L9" s="11"/>
      <c r="M9" s="11"/>
      <c r="N9" s="11"/>
    </row>
    <row r="10" ht="22.5" customHeight="true" spans="1:14">
      <c r="A10" s="7" t="s">
        <v>57</v>
      </c>
      <c r="B10" s="11"/>
      <c r="C10" s="11"/>
      <c r="D10" s="11"/>
      <c r="E10" s="11"/>
      <c r="F10" s="11"/>
      <c r="G10" s="11"/>
      <c r="H10" s="11"/>
      <c r="I10" s="11"/>
      <c r="J10" s="11"/>
      <c r="K10" s="11"/>
      <c r="L10" s="11"/>
      <c r="M10" s="11"/>
      <c r="N10" s="11"/>
    </row>
    <row r="11" customHeight="true" spans="1:1">
      <c r="A11" t="s">
        <v>601</v>
      </c>
    </row>
  </sheetData>
  <mergeCells count="5">
    <mergeCell ref="A3:N3"/>
    <mergeCell ref="A4:H4"/>
    <mergeCell ref="B5:D5"/>
    <mergeCell ref="E5:N5"/>
    <mergeCell ref="A5:A6"/>
  </mergeCells>
  <printOptions horizontalCentered="true"/>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0"/>
  <sheetViews>
    <sheetView showZeros="0" topLeftCell="C1" workbookViewId="0">
      <pane ySplit="1" topLeftCell="A2" activePane="bottomLeft" state="frozen"/>
      <selection/>
      <selection pane="bottomLeft" activeCell="C41" sqref="C41"/>
    </sheetView>
  </sheetViews>
  <sheetFormatPr defaultColWidth="10.7083333333333" defaultRowHeight="12" customHeight="true"/>
  <cols>
    <col min="1" max="1" width="69.2833333333333" customWidth="true"/>
    <col min="2" max="2" width="41.1416666666667"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customHeight="true" spans="1:11">
      <c r="A1" s="1"/>
      <c r="B1" s="1"/>
      <c r="C1" s="1"/>
      <c r="D1" s="1"/>
      <c r="E1" s="1"/>
      <c r="F1" s="1"/>
      <c r="G1" s="1"/>
      <c r="H1" s="1"/>
      <c r="I1" s="1"/>
      <c r="J1" s="1"/>
      <c r="K1" s="1"/>
    </row>
    <row r="2" ht="15.75" customHeight="true" spans="1:11">
      <c r="A2" s="21"/>
      <c r="B2" s="21"/>
      <c r="C2" s="21"/>
      <c r="D2" s="21"/>
      <c r="E2" s="21"/>
      <c r="F2" s="21"/>
      <c r="G2" s="21"/>
      <c r="H2" s="21"/>
      <c r="I2" s="21"/>
      <c r="J2" s="21"/>
      <c r="K2" s="25" t="s">
        <v>602</v>
      </c>
    </row>
    <row r="3" ht="45" customHeight="true" spans="1:11">
      <c r="A3" s="22" t="s">
        <v>603</v>
      </c>
      <c r="B3" s="22"/>
      <c r="C3" s="22"/>
      <c r="D3" s="22"/>
      <c r="E3" s="22"/>
      <c r="F3" s="22"/>
      <c r="G3" s="22"/>
      <c r="H3" s="22"/>
      <c r="I3" s="22"/>
      <c r="J3" s="22"/>
      <c r="K3" s="22"/>
    </row>
    <row r="4" ht="15.75" customHeight="true" spans="1:11">
      <c r="A4" s="21" t="str">
        <f>"单位名称："&amp;"楚雄彝族自治州医疗保障局"</f>
        <v>单位名称：楚雄彝族自治州医疗保障局</v>
      </c>
      <c r="B4" s="21"/>
      <c r="C4" s="21"/>
      <c r="D4" s="21"/>
      <c r="E4" s="21"/>
      <c r="F4" s="21"/>
      <c r="G4" s="21"/>
      <c r="H4" s="21"/>
      <c r="I4" s="21"/>
      <c r="J4" s="21"/>
      <c r="K4" s="21"/>
    </row>
    <row r="5" ht="22.5" customHeight="true" spans="1:11">
      <c r="A5" s="9" t="s">
        <v>604</v>
      </c>
      <c r="B5" s="9" t="s">
        <v>203</v>
      </c>
      <c r="C5" s="9" t="s">
        <v>333</v>
      </c>
      <c r="D5" s="9" t="s">
        <v>334</v>
      </c>
      <c r="E5" s="9" t="s">
        <v>335</v>
      </c>
      <c r="F5" s="9" t="s">
        <v>336</v>
      </c>
      <c r="G5" s="9" t="s">
        <v>337</v>
      </c>
      <c r="H5" s="9" t="s">
        <v>338</v>
      </c>
      <c r="I5" s="9" t="s">
        <v>339</v>
      </c>
      <c r="J5" s="9" t="s">
        <v>340</v>
      </c>
      <c r="K5" s="9" t="s">
        <v>341</v>
      </c>
    </row>
    <row r="6" ht="22.5" customHeight="true" spans="1:11">
      <c r="A6" s="14">
        <v>1</v>
      </c>
      <c r="B6" s="23">
        <v>2</v>
      </c>
      <c r="C6" s="14">
        <v>3</v>
      </c>
      <c r="D6" s="23">
        <v>4</v>
      </c>
      <c r="E6" s="14">
        <v>5</v>
      </c>
      <c r="F6" s="23">
        <v>6</v>
      </c>
      <c r="G6" s="14">
        <v>7</v>
      </c>
      <c r="H6" s="23">
        <v>8</v>
      </c>
      <c r="I6" s="14">
        <v>9</v>
      </c>
      <c r="J6" s="23">
        <v>10</v>
      </c>
      <c r="K6" s="23">
        <v>11</v>
      </c>
    </row>
    <row r="7" ht="22.5" customHeight="true" spans="1:11">
      <c r="A7" s="24"/>
      <c r="B7" s="24"/>
      <c r="C7" s="24"/>
      <c r="D7" s="24"/>
      <c r="E7" s="24"/>
      <c r="F7" s="24"/>
      <c r="G7" s="24"/>
      <c r="H7" s="24"/>
      <c r="I7" s="24"/>
      <c r="J7" s="24"/>
      <c r="K7" s="24"/>
    </row>
    <row r="8" ht="22.5" customHeight="true" spans="1:11">
      <c r="A8" s="24"/>
      <c r="B8" s="24"/>
      <c r="C8" s="24"/>
      <c r="D8" s="24"/>
      <c r="E8" s="24"/>
      <c r="F8" s="24"/>
      <c r="G8" s="24"/>
      <c r="H8" s="24"/>
      <c r="I8" s="24"/>
      <c r="J8" s="24"/>
      <c r="K8" s="24"/>
    </row>
    <row r="9" ht="22.5" customHeight="true" spans="1:11">
      <c r="A9" s="24"/>
      <c r="B9" s="24"/>
      <c r="C9" s="24"/>
      <c r="D9" s="24"/>
      <c r="E9" s="24"/>
      <c r="F9" s="24"/>
      <c r="G9" s="24"/>
      <c r="H9" s="24"/>
      <c r="I9" s="24"/>
      <c r="J9" s="24"/>
      <c r="K9" s="24"/>
    </row>
    <row r="10" customHeight="true" spans="3:3">
      <c r="C10" t="s">
        <v>601</v>
      </c>
    </row>
  </sheetData>
  <mergeCells count="1">
    <mergeCell ref="A3:K3"/>
  </mergeCells>
  <printOptions horizontalCentered="true"/>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1"/>
  <sheetViews>
    <sheetView showZeros="0" workbookViewId="0">
      <pane ySplit="1" topLeftCell="A2" activePane="bottomLeft" state="frozen"/>
      <selection/>
      <selection pane="bottomLeft" activeCell="B17" sqref="B17"/>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8" width="12.85" customWidth="true"/>
  </cols>
  <sheetData>
    <row r="1" customHeight="true" spans="1:8">
      <c r="A1" s="1"/>
      <c r="B1" s="1"/>
      <c r="C1" s="1"/>
      <c r="D1" s="1"/>
      <c r="E1" s="1"/>
      <c r="F1" s="1"/>
      <c r="G1" s="1"/>
      <c r="H1" s="1"/>
    </row>
    <row r="2" ht="14.25" customHeight="true" spans="1:8">
      <c r="A2" s="17"/>
      <c r="B2" s="17"/>
      <c r="C2" s="17"/>
      <c r="D2" s="17"/>
      <c r="E2" s="17"/>
      <c r="F2" s="17"/>
      <c r="G2" s="17"/>
      <c r="H2" s="16" t="s">
        <v>605</v>
      </c>
    </row>
    <row r="3" ht="45" customHeight="true" spans="1:8">
      <c r="A3" s="13" t="s">
        <v>606</v>
      </c>
      <c r="B3" s="13"/>
      <c r="C3" s="13"/>
      <c r="D3" s="13"/>
      <c r="E3" s="13"/>
      <c r="F3" s="13"/>
      <c r="G3" s="13"/>
      <c r="H3" s="13"/>
    </row>
    <row r="4" ht="13.5" customHeight="true" spans="1:8">
      <c r="A4" s="12" t="str">
        <f>"单位名称："&amp;"楚雄彝族自治州医疗保障局"</f>
        <v>单位名称：楚雄彝族自治州医疗保障局</v>
      </c>
      <c r="B4" s="12"/>
      <c r="C4" s="12"/>
      <c r="D4" s="17"/>
      <c r="E4" s="17"/>
      <c r="F4" s="17"/>
      <c r="G4" s="17"/>
      <c r="H4" s="16" t="s">
        <v>54</v>
      </c>
    </row>
    <row r="5" ht="18" customHeight="true" spans="1:8">
      <c r="A5" s="5" t="s">
        <v>545</v>
      </c>
      <c r="B5" s="5" t="s">
        <v>607</v>
      </c>
      <c r="C5" s="5" t="s">
        <v>608</v>
      </c>
      <c r="D5" s="5" t="s">
        <v>609</v>
      </c>
      <c r="E5" s="5" t="s">
        <v>553</v>
      </c>
      <c r="F5" s="5" t="s">
        <v>610</v>
      </c>
      <c r="G5" s="5"/>
      <c r="H5" s="5"/>
    </row>
    <row r="6" ht="18" customHeight="true" spans="1:8">
      <c r="A6" s="5"/>
      <c r="B6" s="5"/>
      <c r="C6" s="5"/>
      <c r="D6" s="5"/>
      <c r="E6" s="5"/>
      <c r="F6" s="5" t="s">
        <v>554</v>
      </c>
      <c r="G6" s="5" t="s">
        <v>611</v>
      </c>
      <c r="H6" s="5" t="s">
        <v>612</v>
      </c>
    </row>
    <row r="7" ht="21" customHeight="true" spans="1:8">
      <c r="A7" s="18">
        <v>1</v>
      </c>
      <c r="B7" s="18">
        <v>2</v>
      </c>
      <c r="C7" s="18">
        <v>3</v>
      </c>
      <c r="D7" s="18">
        <v>4</v>
      </c>
      <c r="E7" s="18">
        <v>5</v>
      </c>
      <c r="F7" s="18">
        <v>6</v>
      </c>
      <c r="G7" s="18">
        <v>7</v>
      </c>
      <c r="H7" s="18">
        <v>8</v>
      </c>
    </row>
    <row r="8" ht="23.25" customHeight="true" spans="1:8">
      <c r="A8" s="7"/>
      <c r="B8" s="7"/>
      <c r="C8" s="7"/>
      <c r="D8" s="7"/>
      <c r="E8" s="19"/>
      <c r="F8" s="19"/>
      <c r="G8" s="19"/>
      <c r="H8" s="19"/>
    </row>
    <row r="9" ht="23.25" customHeight="true" spans="1:8">
      <c r="A9" s="7" t="s">
        <v>613</v>
      </c>
      <c r="B9" s="7"/>
      <c r="C9" s="7"/>
      <c r="D9" s="7"/>
      <c r="E9" s="19"/>
      <c r="F9" s="19"/>
      <c r="G9" s="19"/>
      <c r="H9" s="19"/>
    </row>
    <row r="10" ht="23.25" customHeight="true" spans="1:8">
      <c r="A10" s="9" t="s">
        <v>57</v>
      </c>
      <c r="B10" s="9"/>
      <c r="C10" s="9"/>
      <c r="D10" s="9"/>
      <c r="E10" s="9"/>
      <c r="F10" s="11"/>
      <c r="G10" s="20"/>
      <c r="H10" s="20"/>
    </row>
    <row r="11" ht="20" customHeight="true" spans="1:1">
      <c r="A11" t="s">
        <v>614</v>
      </c>
    </row>
  </sheetData>
  <mergeCells count="9">
    <mergeCell ref="A3:H3"/>
    <mergeCell ref="A4:C4"/>
    <mergeCell ref="F5:H5"/>
    <mergeCell ref="A10:E10"/>
    <mergeCell ref="A5:A6"/>
    <mergeCell ref="B5:B6"/>
    <mergeCell ref="C5:C6"/>
    <mergeCell ref="D5:D6"/>
    <mergeCell ref="E5:E6"/>
  </mergeCells>
  <printOptions horizontalCentered="true"/>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5"/>
  <sheetViews>
    <sheetView showZeros="0" workbookViewId="0">
      <pane ySplit="1" topLeftCell="A2" activePane="bottomLeft" state="frozen"/>
      <selection/>
      <selection pane="bottomLeft" activeCell="F32" sqref="F32"/>
    </sheetView>
  </sheetViews>
  <sheetFormatPr defaultColWidth="10.7083333333333" defaultRowHeight="14.25" customHeight="true"/>
  <cols>
    <col min="1" max="7" width="17.575" customWidth="true"/>
    <col min="8" max="11" width="12.85" customWidth="true"/>
  </cols>
  <sheetData>
    <row r="1" customHeight="true" spans="1:11">
      <c r="A1" s="1"/>
      <c r="B1" s="1"/>
      <c r="C1" s="1"/>
      <c r="D1" s="1"/>
      <c r="E1" s="1"/>
      <c r="F1" s="1"/>
      <c r="G1" s="1"/>
      <c r="H1" s="1"/>
      <c r="I1" s="1"/>
      <c r="J1" s="1"/>
      <c r="K1" s="1"/>
    </row>
    <row r="2" ht="15.75" customHeight="true" spans="1:11">
      <c r="A2" s="12"/>
      <c r="B2" s="12"/>
      <c r="C2" s="12"/>
      <c r="D2" s="12"/>
      <c r="E2" s="12"/>
      <c r="F2" s="12"/>
      <c r="G2" s="12"/>
      <c r="H2" s="12"/>
      <c r="I2" s="12"/>
      <c r="J2" s="12"/>
      <c r="K2" s="16" t="s">
        <v>615</v>
      </c>
    </row>
    <row r="3" ht="46.15" customHeight="true" spans="1:11">
      <c r="A3" s="13" t="s">
        <v>616</v>
      </c>
      <c r="B3" s="13"/>
      <c r="C3" s="13"/>
      <c r="D3" s="13"/>
      <c r="E3" s="13"/>
      <c r="F3" s="13"/>
      <c r="G3" s="13"/>
      <c r="H3" s="13"/>
      <c r="I3" s="13"/>
      <c r="J3" s="13"/>
      <c r="K3" s="13"/>
    </row>
    <row r="4" ht="22.5" customHeight="true" spans="1:11">
      <c r="A4" s="12" t="str">
        <f>"单位名称："&amp;"楚雄彝族自治州医疗保障局"</f>
        <v>单位名称：楚雄彝族自治州医疗保障局</v>
      </c>
      <c r="B4" s="12"/>
      <c r="C4" s="12"/>
      <c r="D4" s="12"/>
      <c r="E4" s="12"/>
      <c r="F4" s="12"/>
      <c r="G4" s="12"/>
      <c r="H4" s="12"/>
      <c r="I4" s="12"/>
      <c r="J4" s="12"/>
      <c r="K4" s="16" t="s">
        <v>2</v>
      </c>
    </row>
    <row r="5" ht="22.5" customHeight="true" spans="1:11">
      <c r="A5" s="5" t="s">
        <v>299</v>
      </c>
      <c r="B5" s="5" t="s">
        <v>204</v>
      </c>
      <c r="C5" s="5" t="s">
        <v>202</v>
      </c>
      <c r="D5" s="5" t="s">
        <v>205</v>
      </c>
      <c r="E5" s="5" t="s">
        <v>206</v>
      </c>
      <c r="F5" s="5" t="s">
        <v>300</v>
      </c>
      <c r="G5" s="5" t="s">
        <v>301</v>
      </c>
      <c r="H5" s="5" t="s">
        <v>57</v>
      </c>
      <c r="I5" s="5" t="s">
        <v>617</v>
      </c>
      <c r="J5" s="5"/>
      <c r="K5" s="5"/>
    </row>
    <row r="6" ht="22.5" customHeight="true" spans="1:11">
      <c r="A6" s="5"/>
      <c r="B6" s="5"/>
      <c r="C6" s="5"/>
      <c r="D6" s="5"/>
      <c r="E6" s="5"/>
      <c r="F6" s="5"/>
      <c r="G6" s="5"/>
      <c r="H6" s="5" t="s">
        <v>59</v>
      </c>
      <c r="I6" s="5" t="s">
        <v>60</v>
      </c>
      <c r="J6" s="5" t="s">
        <v>61</v>
      </c>
      <c r="K6" s="5" t="s">
        <v>62</v>
      </c>
    </row>
    <row r="7" ht="22.5" customHeight="true" spans="1:11">
      <c r="A7" s="14">
        <v>1</v>
      </c>
      <c r="B7" s="14">
        <v>2</v>
      </c>
      <c r="C7" s="14">
        <v>3</v>
      </c>
      <c r="D7" s="15">
        <v>4</v>
      </c>
      <c r="E7" s="15">
        <v>5</v>
      </c>
      <c r="F7" s="15">
        <v>6</v>
      </c>
      <c r="G7" s="15">
        <v>7</v>
      </c>
      <c r="H7" s="15">
        <v>8</v>
      </c>
      <c r="I7" s="15">
        <v>9</v>
      </c>
      <c r="J7" s="15">
        <v>10</v>
      </c>
      <c r="K7" s="15">
        <v>11</v>
      </c>
    </row>
    <row r="8" ht="22.5" customHeight="true" spans="1:11">
      <c r="A8" s="7" t="s">
        <v>618</v>
      </c>
      <c r="B8" s="7" t="s">
        <v>619</v>
      </c>
      <c r="C8" s="7" t="s">
        <v>71</v>
      </c>
      <c r="D8" s="7"/>
      <c r="E8" s="7"/>
      <c r="F8" s="7"/>
      <c r="G8" s="7"/>
      <c r="H8" s="11">
        <v>1080600</v>
      </c>
      <c r="I8" s="11">
        <v>1080600</v>
      </c>
      <c r="J8" s="11"/>
      <c r="K8" s="11"/>
    </row>
    <row r="9" ht="22.5" customHeight="true" spans="1:11">
      <c r="A9" s="7" t="s">
        <v>613</v>
      </c>
      <c r="B9" s="7" t="s">
        <v>613</v>
      </c>
      <c r="C9" s="7" t="s">
        <v>613</v>
      </c>
      <c r="D9" s="7" t="s">
        <v>132</v>
      </c>
      <c r="E9" s="7" t="s">
        <v>133</v>
      </c>
      <c r="F9" s="7" t="s">
        <v>285</v>
      </c>
      <c r="G9" s="7" t="s">
        <v>286</v>
      </c>
      <c r="H9" s="11">
        <v>53000</v>
      </c>
      <c r="I9" s="11">
        <v>53000</v>
      </c>
      <c r="J9" s="11"/>
      <c r="K9" s="11"/>
    </row>
    <row r="10" ht="22.5" customHeight="true" spans="1:11">
      <c r="A10" s="7"/>
      <c r="B10" s="7"/>
      <c r="C10" s="7"/>
      <c r="D10" s="7" t="s">
        <v>132</v>
      </c>
      <c r="E10" s="7" t="s">
        <v>133</v>
      </c>
      <c r="F10" s="7" t="s">
        <v>322</v>
      </c>
      <c r="G10" s="7" t="s">
        <v>323</v>
      </c>
      <c r="H10" s="11">
        <v>30000</v>
      </c>
      <c r="I10" s="11">
        <v>30000</v>
      </c>
      <c r="J10" s="11"/>
      <c r="K10" s="11"/>
    </row>
    <row r="11" ht="22.5" customHeight="true" spans="1:11">
      <c r="A11" s="7"/>
      <c r="B11" s="7"/>
      <c r="C11" s="7"/>
      <c r="D11" s="7" t="s">
        <v>132</v>
      </c>
      <c r="E11" s="7" t="s">
        <v>133</v>
      </c>
      <c r="F11" s="7" t="s">
        <v>279</v>
      </c>
      <c r="G11" s="7" t="s">
        <v>280</v>
      </c>
      <c r="H11" s="11">
        <v>150000</v>
      </c>
      <c r="I11" s="11">
        <v>150000</v>
      </c>
      <c r="J11" s="11"/>
      <c r="K11" s="11"/>
    </row>
    <row r="12" ht="22.5" customHeight="true" spans="1:11">
      <c r="A12" s="7"/>
      <c r="B12" s="7"/>
      <c r="C12" s="7"/>
      <c r="D12" s="7" t="s">
        <v>132</v>
      </c>
      <c r="E12" s="7" t="s">
        <v>133</v>
      </c>
      <c r="F12" s="7" t="s">
        <v>620</v>
      </c>
      <c r="G12" s="7" t="s">
        <v>621</v>
      </c>
      <c r="H12" s="11">
        <v>30000</v>
      </c>
      <c r="I12" s="11">
        <v>30000</v>
      </c>
      <c r="J12" s="11"/>
      <c r="K12" s="11"/>
    </row>
    <row r="13" ht="22.5" customHeight="true" spans="1:11">
      <c r="A13" s="7"/>
      <c r="B13" s="7"/>
      <c r="C13" s="7"/>
      <c r="D13" s="7" t="s">
        <v>132</v>
      </c>
      <c r="E13" s="7" t="s">
        <v>133</v>
      </c>
      <c r="F13" s="7" t="s">
        <v>622</v>
      </c>
      <c r="G13" s="7" t="s">
        <v>623</v>
      </c>
      <c r="H13" s="11">
        <v>550000</v>
      </c>
      <c r="I13" s="11">
        <v>550000</v>
      </c>
      <c r="J13" s="11"/>
      <c r="K13" s="11"/>
    </row>
    <row r="14" ht="22.5" customHeight="true" spans="1:11">
      <c r="A14" s="7"/>
      <c r="B14" s="7"/>
      <c r="C14" s="7"/>
      <c r="D14" s="7" t="s">
        <v>132</v>
      </c>
      <c r="E14" s="7" t="s">
        <v>133</v>
      </c>
      <c r="F14" s="7" t="s">
        <v>324</v>
      </c>
      <c r="G14" s="7" t="s">
        <v>325</v>
      </c>
      <c r="H14" s="11">
        <v>267600</v>
      </c>
      <c r="I14" s="11">
        <v>267600</v>
      </c>
      <c r="J14" s="11"/>
      <c r="K14" s="11"/>
    </row>
    <row r="15" ht="22.5" customHeight="true" spans="1:11">
      <c r="A15" s="9" t="s">
        <v>57</v>
      </c>
      <c r="B15" s="9"/>
      <c r="C15" s="9"/>
      <c r="D15" s="9"/>
      <c r="E15" s="9"/>
      <c r="F15" s="9"/>
      <c r="G15" s="9"/>
      <c r="H15" s="11">
        <v>1080600</v>
      </c>
      <c r="I15" s="11">
        <v>1080600</v>
      </c>
      <c r="J15" s="11"/>
      <c r="K15" s="11"/>
    </row>
  </sheetData>
  <mergeCells count="12">
    <mergeCell ref="A3:K3"/>
    <mergeCell ref="A4:J4"/>
    <mergeCell ref="I5:K5"/>
    <mergeCell ref="A15:G15"/>
    <mergeCell ref="A5:A6"/>
    <mergeCell ref="B5:B6"/>
    <mergeCell ref="C5:C6"/>
    <mergeCell ref="D5:D6"/>
    <mergeCell ref="E5:E6"/>
    <mergeCell ref="F5:F6"/>
    <mergeCell ref="G5:G6"/>
    <mergeCell ref="H5:H6"/>
  </mergeCells>
  <printOptions horizontalCentered="true"/>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16"/>
  <sheetViews>
    <sheetView showGridLines="0" showZeros="0" workbookViewId="0">
      <pane ySplit="1" topLeftCell="A2" activePane="bottomLeft" state="frozen"/>
      <selection/>
      <selection pane="bottomLeft" activeCell="C28" sqref="C28"/>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customHeight="true" spans="1:7">
      <c r="A1" s="1"/>
      <c r="B1" s="1"/>
      <c r="C1" s="1"/>
      <c r="D1" s="1"/>
      <c r="E1" s="1"/>
      <c r="F1" s="1"/>
      <c r="G1" s="1"/>
    </row>
    <row r="2" ht="15" customHeight="true" spans="1:7">
      <c r="A2" s="2"/>
      <c r="B2" s="2"/>
      <c r="C2" s="2"/>
      <c r="D2" s="2"/>
      <c r="E2" s="2"/>
      <c r="F2" s="2"/>
      <c r="G2" s="10" t="s">
        <v>624</v>
      </c>
    </row>
    <row r="3" ht="45" customHeight="true" spans="1:7">
      <c r="A3" s="3" t="s">
        <v>625</v>
      </c>
      <c r="B3" s="3"/>
      <c r="C3" s="3"/>
      <c r="D3" s="3"/>
      <c r="E3" s="3"/>
      <c r="F3" s="3"/>
      <c r="G3" s="3"/>
    </row>
    <row r="4" ht="15" customHeight="true" spans="1:7">
      <c r="A4" s="4" t="str">
        <f>"单位名称："&amp;"楚雄彝族自治州医疗保障局"</f>
        <v>单位名称：楚雄彝族自治州医疗保障局</v>
      </c>
      <c r="B4" s="4"/>
      <c r="C4" s="2"/>
      <c r="D4" s="2"/>
      <c r="E4" s="2"/>
      <c r="F4" s="2"/>
      <c r="G4" s="10" t="s">
        <v>54</v>
      </c>
    </row>
    <row r="5" ht="45" customHeight="true" spans="1:7">
      <c r="A5" s="5" t="s">
        <v>202</v>
      </c>
      <c r="B5" s="5" t="s">
        <v>299</v>
      </c>
      <c r="C5" s="5" t="s">
        <v>204</v>
      </c>
      <c r="D5" s="5" t="s">
        <v>626</v>
      </c>
      <c r="E5" s="5" t="s">
        <v>60</v>
      </c>
      <c r="F5" s="5"/>
      <c r="G5" s="5"/>
    </row>
    <row r="6" ht="45" customHeight="true" spans="1:7">
      <c r="A6" s="5"/>
      <c r="B6" s="5"/>
      <c r="C6" s="5"/>
      <c r="D6" s="5"/>
      <c r="E6" s="5" t="s">
        <v>627</v>
      </c>
      <c r="F6" s="5" t="s">
        <v>628</v>
      </c>
      <c r="G6" s="5" t="s">
        <v>629</v>
      </c>
    </row>
    <row r="7" ht="15" customHeight="true" spans="1:7">
      <c r="A7" s="6">
        <v>1</v>
      </c>
      <c r="B7" s="6">
        <v>2</v>
      </c>
      <c r="C7" s="6">
        <v>3</v>
      </c>
      <c r="D7" s="6">
        <v>4</v>
      </c>
      <c r="E7" s="6">
        <v>5</v>
      </c>
      <c r="F7" s="6">
        <v>6</v>
      </c>
      <c r="G7" s="6">
        <v>7</v>
      </c>
    </row>
    <row r="8" ht="22.5" customHeight="true" spans="1:7">
      <c r="A8" s="7" t="s">
        <v>71</v>
      </c>
      <c r="B8" s="7"/>
      <c r="C8" s="7"/>
      <c r="D8" s="7"/>
      <c r="E8" s="11">
        <v>48449600</v>
      </c>
      <c r="F8" s="11">
        <v>55070000</v>
      </c>
      <c r="G8" s="11">
        <v>54770000</v>
      </c>
    </row>
    <row r="9" ht="22.5" customHeight="true" spans="1:7">
      <c r="A9" s="8" t="s">
        <v>71</v>
      </c>
      <c r="B9" s="7"/>
      <c r="C9" s="7"/>
      <c r="D9" s="7"/>
      <c r="E9" s="11">
        <v>48449600</v>
      </c>
      <c r="F9" s="11">
        <v>55070000</v>
      </c>
      <c r="G9" s="11">
        <v>54770000</v>
      </c>
    </row>
    <row r="10" ht="22.5" customHeight="true" spans="1:7">
      <c r="A10" s="7"/>
      <c r="B10" s="7" t="s">
        <v>314</v>
      </c>
      <c r="C10" s="7" t="s">
        <v>313</v>
      </c>
      <c r="D10" s="7" t="s">
        <v>630</v>
      </c>
      <c r="E10" s="11">
        <v>280000</v>
      </c>
      <c r="F10" s="11">
        <v>350000</v>
      </c>
      <c r="G10" s="11">
        <v>350000</v>
      </c>
    </row>
    <row r="11" ht="22.5" customHeight="true" spans="1:7">
      <c r="A11" s="7"/>
      <c r="B11" s="7" t="s">
        <v>314</v>
      </c>
      <c r="C11" s="7" t="s">
        <v>328</v>
      </c>
      <c r="D11" s="7" t="s">
        <v>630</v>
      </c>
      <c r="E11" s="11">
        <v>2400000</v>
      </c>
      <c r="F11" s="11">
        <v>1200000</v>
      </c>
      <c r="G11" s="11">
        <v>1000000</v>
      </c>
    </row>
    <row r="12" ht="22.5" customHeight="true" spans="1:7">
      <c r="A12" s="7"/>
      <c r="B12" s="7" t="s">
        <v>305</v>
      </c>
      <c r="C12" s="7" t="s">
        <v>309</v>
      </c>
      <c r="D12" s="7" t="s">
        <v>630</v>
      </c>
      <c r="E12" s="11">
        <v>4517900</v>
      </c>
      <c r="F12" s="11">
        <v>9000000</v>
      </c>
      <c r="G12" s="11">
        <v>9500000</v>
      </c>
    </row>
    <row r="13" ht="22.5" customHeight="true" spans="1:7">
      <c r="A13" s="7"/>
      <c r="B13" s="7" t="s">
        <v>314</v>
      </c>
      <c r="C13" s="7" t="s">
        <v>320</v>
      </c>
      <c r="D13" s="7" t="s">
        <v>630</v>
      </c>
      <c r="E13" s="11">
        <v>320000</v>
      </c>
      <c r="F13" s="11">
        <v>1100000</v>
      </c>
      <c r="G13" s="11">
        <v>500000</v>
      </c>
    </row>
    <row r="14" ht="22.5" customHeight="true" spans="1:7">
      <c r="A14" s="7"/>
      <c r="B14" s="7" t="s">
        <v>305</v>
      </c>
      <c r="C14" s="7" t="s">
        <v>304</v>
      </c>
      <c r="D14" s="7" t="s">
        <v>630</v>
      </c>
      <c r="E14" s="11">
        <v>40791700</v>
      </c>
      <c r="F14" s="11">
        <v>43000000</v>
      </c>
      <c r="G14" s="11">
        <v>43000000</v>
      </c>
    </row>
    <row r="15" ht="22.5" customHeight="true" spans="1:7">
      <c r="A15" s="7"/>
      <c r="B15" s="7" t="s">
        <v>314</v>
      </c>
      <c r="C15" s="7" t="s">
        <v>316</v>
      </c>
      <c r="D15" s="7" t="s">
        <v>630</v>
      </c>
      <c r="E15" s="11">
        <v>140000</v>
      </c>
      <c r="F15" s="11">
        <v>420000</v>
      </c>
      <c r="G15" s="11">
        <v>420000</v>
      </c>
    </row>
    <row r="16" ht="22.5" customHeight="true" spans="1:7">
      <c r="A16" s="9" t="s">
        <v>57</v>
      </c>
      <c r="B16" s="9"/>
      <c r="C16" s="9"/>
      <c r="D16" s="9"/>
      <c r="E16" s="11">
        <v>48449600</v>
      </c>
      <c r="F16" s="11">
        <v>55070000</v>
      </c>
      <c r="G16" s="11">
        <v>54770000</v>
      </c>
    </row>
  </sheetData>
  <mergeCells count="8">
    <mergeCell ref="A3:G3"/>
    <mergeCell ref="A4:B4"/>
    <mergeCell ref="E5:G5"/>
    <mergeCell ref="A16:D16"/>
    <mergeCell ref="A5:A6"/>
    <mergeCell ref="B5:B6"/>
    <mergeCell ref="C5:C6"/>
    <mergeCell ref="D5:D6"/>
  </mergeCells>
  <printOptions horizontalCentered="true"/>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11"/>
  <sheetViews>
    <sheetView showZeros="0" workbookViewId="0">
      <pane ySplit="1" topLeftCell="A2" activePane="bottomLeft" state="frozen"/>
      <selection/>
      <selection pane="bottomLeft" activeCell="E20" sqref="E20"/>
    </sheetView>
  </sheetViews>
  <sheetFormatPr defaultColWidth="9" defaultRowHeight="13.5" customHeight="true"/>
  <cols>
    <col min="1" max="1" width="17.8416666666667" customWidth="true"/>
    <col min="2" max="2" width="30.1416666666667" customWidth="true"/>
    <col min="3" max="20" width="12.85" customWidth="true"/>
  </cols>
  <sheetData>
    <row r="1" customHeight="true" spans="1:20">
      <c r="A1" s="1"/>
      <c r="B1" s="1"/>
      <c r="C1" s="1"/>
      <c r="D1" s="1"/>
      <c r="E1" s="1"/>
      <c r="F1" s="1"/>
      <c r="G1" s="1"/>
      <c r="H1" s="1"/>
      <c r="I1" s="1"/>
      <c r="J1" s="1"/>
      <c r="K1" s="1"/>
      <c r="L1" s="1"/>
      <c r="M1" s="1"/>
      <c r="N1" s="1"/>
      <c r="O1" s="1"/>
      <c r="P1" s="1"/>
      <c r="Q1" s="1"/>
      <c r="R1" s="1"/>
      <c r="S1" s="1"/>
      <c r="T1" s="1"/>
    </row>
    <row r="2" ht="15.85" customHeight="true" spans="1:20">
      <c r="A2" s="62"/>
      <c r="B2" s="62"/>
      <c r="C2" s="62"/>
      <c r="D2" s="62"/>
      <c r="E2" s="62"/>
      <c r="F2" s="62"/>
      <c r="G2" s="62"/>
      <c r="H2" s="62"/>
      <c r="I2" s="62"/>
      <c r="J2" s="62"/>
      <c r="K2" s="62"/>
      <c r="L2" s="62"/>
      <c r="M2" s="62"/>
      <c r="N2" s="62"/>
      <c r="O2" s="62"/>
      <c r="P2" s="62"/>
      <c r="Q2" s="62"/>
      <c r="R2" s="62"/>
      <c r="S2" s="62"/>
      <c r="T2" s="25" t="s">
        <v>53</v>
      </c>
    </row>
    <row r="3" ht="30.75" customHeight="true" spans="1:20">
      <c r="A3" s="22" t="str">
        <f>"2025"&amp;"年部门收入预算表"</f>
        <v>2025年部门收入预算表</v>
      </c>
      <c r="B3" s="22"/>
      <c r="C3" s="22"/>
      <c r="D3" s="22"/>
      <c r="E3" s="22"/>
      <c r="F3" s="22"/>
      <c r="G3" s="22"/>
      <c r="H3" s="22"/>
      <c r="I3" s="22"/>
      <c r="J3" s="22"/>
      <c r="K3" s="22"/>
      <c r="L3" s="22"/>
      <c r="M3" s="22"/>
      <c r="N3" s="22"/>
      <c r="O3" s="22"/>
      <c r="P3" s="22"/>
      <c r="Q3" s="22"/>
      <c r="R3" s="22"/>
      <c r="S3" s="22"/>
      <c r="T3" s="22"/>
    </row>
    <row r="4" customHeight="true" spans="1:20">
      <c r="A4" s="21" t="str">
        <f>"单位名称："&amp;"楚雄彝族自治州医疗保障局"</f>
        <v>单位名称：楚雄彝族自治州医疗保障局</v>
      </c>
      <c r="B4" s="21"/>
      <c r="C4" s="25" t="s">
        <v>54</v>
      </c>
      <c r="D4" s="25"/>
      <c r="E4" s="25"/>
      <c r="F4" s="25"/>
      <c r="G4" s="25"/>
      <c r="H4" s="25"/>
      <c r="I4" s="25"/>
      <c r="J4" s="25"/>
      <c r="K4" s="25"/>
      <c r="L4" s="25"/>
      <c r="M4" s="25"/>
      <c r="N4" s="25"/>
      <c r="O4" s="25"/>
      <c r="P4" s="25"/>
      <c r="Q4" s="25"/>
      <c r="R4" s="25"/>
      <c r="S4" s="25"/>
      <c r="T4" s="25"/>
    </row>
    <row r="5" customHeight="true" spans="1:20">
      <c r="A5" s="9" t="s">
        <v>55</v>
      </c>
      <c r="B5" s="9" t="s">
        <v>56</v>
      </c>
      <c r="C5" s="9" t="s">
        <v>57</v>
      </c>
      <c r="D5" s="9" t="s">
        <v>58</v>
      </c>
      <c r="E5" s="9"/>
      <c r="F5" s="9"/>
      <c r="G5" s="9"/>
      <c r="H5" s="9"/>
      <c r="I5" s="9"/>
      <c r="J5" s="9"/>
      <c r="K5" s="9"/>
      <c r="L5" s="9"/>
      <c r="M5" s="9"/>
      <c r="N5" s="9"/>
      <c r="O5" s="9" t="s">
        <v>49</v>
      </c>
      <c r="P5" s="9"/>
      <c r="Q5" s="9"/>
      <c r="R5" s="9"/>
      <c r="S5" s="9"/>
      <c r="T5" s="9"/>
    </row>
    <row r="6" customHeight="true" spans="1:20">
      <c r="A6" s="9"/>
      <c r="B6" s="9"/>
      <c r="C6" s="9"/>
      <c r="D6" s="9" t="s">
        <v>59</v>
      </c>
      <c r="E6" s="9" t="s">
        <v>60</v>
      </c>
      <c r="F6" s="9" t="s">
        <v>61</v>
      </c>
      <c r="G6" s="9" t="s">
        <v>62</v>
      </c>
      <c r="H6" s="9" t="s">
        <v>63</v>
      </c>
      <c r="I6" s="9" t="s">
        <v>64</v>
      </c>
      <c r="J6" s="9"/>
      <c r="K6" s="9"/>
      <c r="L6" s="9"/>
      <c r="M6" s="9"/>
      <c r="N6" s="9"/>
      <c r="O6" s="9" t="s">
        <v>59</v>
      </c>
      <c r="P6" s="9" t="s">
        <v>60</v>
      </c>
      <c r="Q6" s="9" t="s">
        <v>61</v>
      </c>
      <c r="R6" s="9" t="s">
        <v>62</v>
      </c>
      <c r="S6" s="9" t="s">
        <v>63</v>
      </c>
      <c r="T6" s="9" t="s">
        <v>64</v>
      </c>
    </row>
    <row r="7" ht="26.25" customHeight="true" spans="1:20">
      <c r="A7" s="9"/>
      <c r="B7" s="9"/>
      <c r="C7" s="9"/>
      <c r="D7" s="9"/>
      <c r="E7" s="9"/>
      <c r="F7" s="9"/>
      <c r="G7" s="9"/>
      <c r="H7" s="9"/>
      <c r="I7" s="9" t="s">
        <v>59</v>
      </c>
      <c r="J7" s="9" t="s">
        <v>65</v>
      </c>
      <c r="K7" s="9" t="s">
        <v>66</v>
      </c>
      <c r="L7" s="9" t="s">
        <v>67</v>
      </c>
      <c r="M7" s="9" t="s">
        <v>68</v>
      </c>
      <c r="N7" s="9" t="s">
        <v>69</v>
      </c>
      <c r="O7" s="9"/>
      <c r="P7" s="9"/>
      <c r="Q7" s="9"/>
      <c r="R7" s="9"/>
      <c r="S7" s="9"/>
      <c r="T7" s="9"/>
    </row>
    <row r="8" ht="31.6" customHeight="true" spans="1:20">
      <c r="A8" s="55">
        <v>1</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row>
    <row r="9" ht="31.6" customHeight="true" spans="1:20">
      <c r="A9" s="7" t="s">
        <v>70</v>
      </c>
      <c r="B9" s="7" t="s">
        <v>71</v>
      </c>
      <c r="C9" s="11">
        <v>57017415.88</v>
      </c>
      <c r="D9" s="11">
        <v>57017415.88</v>
      </c>
      <c r="E9" s="11">
        <v>57017415.88</v>
      </c>
      <c r="F9" s="11"/>
      <c r="G9" s="11"/>
      <c r="H9" s="11"/>
      <c r="I9" s="11"/>
      <c r="J9" s="11"/>
      <c r="K9" s="11"/>
      <c r="L9" s="11"/>
      <c r="M9" s="11"/>
      <c r="N9" s="11"/>
      <c r="O9" s="11"/>
      <c r="P9" s="11"/>
      <c r="Q9" s="11"/>
      <c r="R9" s="11"/>
      <c r="S9" s="11"/>
      <c r="T9" s="11"/>
    </row>
    <row r="10" ht="31.6" customHeight="true" spans="1:20">
      <c r="A10" s="8" t="s">
        <v>72</v>
      </c>
      <c r="B10" s="8" t="s">
        <v>71</v>
      </c>
      <c r="C10" s="11">
        <v>57017415.88</v>
      </c>
      <c r="D10" s="11">
        <v>57017415.88</v>
      </c>
      <c r="E10" s="11">
        <v>57017415.88</v>
      </c>
      <c r="F10" s="11"/>
      <c r="G10" s="11"/>
      <c r="H10" s="11"/>
      <c r="I10" s="11"/>
      <c r="J10" s="11"/>
      <c r="K10" s="11"/>
      <c r="L10" s="11"/>
      <c r="M10" s="11"/>
      <c r="N10" s="11"/>
      <c r="O10" s="11"/>
      <c r="P10" s="11"/>
      <c r="Q10" s="11"/>
      <c r="R10" s="11"/>
      <c r="S10" s="11"/>
      <c r="T10" s="11"/>
    </row>
    <row r="11" ht="31.6" customHeight="true" spans="1:20">
      <c r="A11" s="79" t="s">
        <v>57</v>
      </c>
      <c r="B11" s="79"/>
      <c r="C11" s="11">
        <v>57017415.88</v>
      </c>
      <c r="D11" s="11">
        <v>57017415.88</v>
      </c>
      <c r="E11" s="11">
        <v>57017415.88</v>
      </c>
      <c r="F11" s="11"/>
      <c r="G11" s="11"/>
      <c r="H11" s="11"/>
      <c r="I11" s="11"/>
      <c r="J11" s="11"/>
      <c r="K11" s="11"/>
      <c r="L11" s="11"/>
      <c r="M11" s="11"/>
      <c r="N11" s="11"/>
      <c r="O11" s="11"/>
      <c r="P11" s="11"/>
      <c r="Q11" s="11"/>
      <c r="R11" s="11"/>
      <c r="S11" s="11"/>
      <c r="T11" s="11"/>
    </row>
  </sheetData>
  <mergeCells count="21">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true"/>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2"/>
  <sheetViews>
    <sheetView showZeros="0" topLeftCell="C1" workbookViewId="0">
      <pane ySplit="1" topLeftCell="A2" activePane="bottomLeft" state="frozen"/>
      <selection/>
      <selection pane="bottomLeft" activeCell="A1" sqref="A1"/>
    </sheetView>
  </sheetViews>
  <sheetFormatPr defaultColWidth="9" defaultRowHeight="13.5" customHeight="true"/>
  <cols>
    <col min="1" max="1" width="17.425" customWidth="true"/>
    <col min="2" max="2" width="32" customWidth="true"/>
    <col min="3" max="15" width="12.85" customWidth="true"/>
  </cols>
  <sheetData>
    <row r="1" customHeight="true" spans="1:15">
      <c r="A1" s="1"/>
      <c r="B1" s="1"/>
      <c r="C1" s="1"/>
      <c r="D1" s="1"/>
      <c r="E1" s="1"/>
      <c r="F1" s="1"/>
      <c r="G1" s="1"/>
      <c r="H1" s="1"/>
      <c r="I1" s="1"/>
      <c r="J1" s="1"/>
      <c r="K1" s="1"/>
      <c r="L1" s="1"/>
      <c r="M1" s="1"/>
      <c r="N1" s="1"/>
      <c r="O1" s="1"/>
    </row>
    <row r="2" ht="17.5" customHeight="true" spans="1:15">
      <c r="A2" s="63"/>
      <c r="B2" s="63"/>
      <c r="C2" s="63"/>
      <c r="D2" s="63"/>
      <c r="E2" s="63"/>
      <c r="F2" s="63"/>
      <c r="G2" s="63"/>
      <c r="H2" s="63"/>
      <c r="I2" s="63"/>
      <c r="J2" s="63"/>
      <c r="K2" s="63"/>
      <c r="L2" s="63"/>
      <c r="M2" s="63"/>
      <c r="N2" s="63"/>
      <c r="O2" s="10" t="s">
        <v>73</v>
      </c>
    </row>
    <row r="3" ht="30.75" customHeight="true" spans="1:15">
      <c r="A3" s="13" t="str">
        <f>"2025"&amp;"年部门支出预算表"</f>
        <v>2025年部门支出预算表</v>
      </c>
      <c r="B3" s="13"/>
      <c r="C3" s="13"/>
      <c r="D3" s="13"/>
      <c r="E3" s="13"/>
      <c r="F3" s="13"/>
      <c r="G3" s="13"/>
      <c r="H3" s="13"/>
      <c r="I3" s="13"/>
      <c r="J3" s="13"/>
      <c r="K3" s="13"/>
      <c r="L3" s="13"/>
      <c r="M3" s="13"/>
      <c r="N3" s="13"/>
      <c r="O3" s="13"/>
    </row>
    <row r="4" customHeight="true" spans="1:15">
      <c r="A4" s="4" t="str">
        <f>"单位名称："&amp;"楚雄彝族自治州医疗保障局"</f>
        <v>单位名称：楚雄彝族自治州医疗保障局</v>
      </c>
      <c r="B4" s="4"/>
      <c r="C4" s="10" t="s">
        <v>54</v>
      </c>
      <c r="D4" s="10"/>
      <c r="E4" s="10"/>
      <c r="F4" s="10"/>
      <c r="G4" s="10"/>
      <c r="H4" s="10"/>
      <c r="I4" s="10"/>
      <c r="J4" s="10"/>
      <c r="K4" s="10"/>
      <c r="L4" s="10"/>
      <c r="M4" s="10"/>
      <c r="N4" s="10"/>
      <c r="O4" s="10"/>
    </row>
    <row r="5" customHeight="true" spans="1:15">
      <c r="A5" s="9" t="s">
        <v>74</v>
      </c>
      <c r="B5" s="9" t="s">
        <v>75</v>
      </c>
      <c r="C5" s="9" t="s">
        <v>57</v>
      </c>
      <c r="D5" s="9" t="s">
        <v>60</v>
      </c>
      <c r="E5" s="9"/>
      <c r="F5" s="9"/>
      <c r="G5" s="9" t="s">
        <v>61</v>
      </c>
      <c r="H5" s="9" t="s">
        <v>62</v>
      </c>
      <c r="I5" s="9" t="s">
        <v>76</v>
      </c>
      <c r="J5" s="9" t="s">
        <v>64</v>
      </c>
      <c r="K5" s="9"/>
      <c r="L5" s="9"/>
      <c r="M5" s="9"/>
      <c r="N5" s="9"/>
      <c r="O5" s="9"/>
    </row>
    <row r="6" ht="27.75" customHeight="true" spans="1:15">
      <c r="A6" s="9"/>
      <c r="B6" s="9"/>
      <c r="C6" s="9"/>
      <c r="D6" s="9" t="s">
        <v>59</v>
      </c>
      <c r="E6" s="9" t="s">
        <v>77</v>
      </c>
      <c r="F6" s="9" t="s">
        <v>78</v>
      </c>
      <c r="G6" s="9"/>
      <c r="H6" s="9"/>
      <c r="I6" s="9"/>
      <c r="J6" s="9" t="s">
        <v>59</v>
      </c>
      <c r="K6" s="9" t="s">
        <v>79</v>
      </c>
      <c r="L6" s="9" t="s">
        <v>80</v>
      </c>
      <c r="M6" s="9" t="s">
        <v>81</v>
      </c>
      <c r="N6" s="9" t="s">
        <v>82</v>
      </c>
      <c r="O6" s="9" t="s">
        <v>83</v>
      </c>
    </row>
    <row r="7" ht="20.35" customHeight="true" spans="1:15">
      <c r="A7" s="74" t="s">
        <v>84</v>
      </c>
      <c r="B7" s="74" t="s">
        <v>85</v>
      </c>
      <c r="C7" s="74" t="s">
        <v>86</v>
      </c>
      <c r="D7" s="75" t="s">
        <v>87</v>
      </c>
      <c r="E7" s="75" t="s">
        <v>88</v>
      </c>
      <c r="F7" s="75" t="s">
        <v>89</v>
      </c>
      <c r="G7" s="75" t="s">
        <v>90</v>
      </c>
      <c r="H7" s="75" t="s">
        <v>91</v>
      </c>
      <c r="I7" s="75" t="s">
        <v>92</v>
      </c>
      <c r="J7" s="75" t="s">
        <v>93</v>
      </c>
      <c r="K7" s="75" t="s">
        <v>94</v>
      </c>
      <c r="L7" s="75" t="s">
        <v>95</v>
      </c>
      <c r="M7" s="75" t="s">
        <v>96</v>
      </c>
      <c r="N7" s="74" t="s">
        <v>97</v>
      </c>
      <c r="O7" s="80">
        <v>15</v>
      </c>
    </row>
    <row r="8" ht="24" customHeight="true" spans="1:15">
      <c r="A8" s="7" t="s">
        <v>98</v>
      </c>
      <c r="B8" s="76" t="s">
        <v>99</v>
      </c>
      <c r="C8" s="11">
        <v>890583.96</v>
      </c>
      <c r="D8" s="11">
        <v>890583.96</v>
      </c>
      <c r="E8" s="11">
        <v>890583.96</v>
      </c>
      <c r="F8" s="11"/>
      <c r="G8" s="11"/>
      <c r="H8" s="11"/>
      <c r="I8" s="11"/>
      <c r="J8" s="11"/>
      <c r="K8" s="11"/>
      <c r="L8" s="11"/>
      <c r="M8" s="11"/>
      <c r="N8" s="11"/>
      <c r="O8" s="11"/>
    </row>
    <row r="9" ht="24" customHeight="true" spans="1:15">
      <c r="A9" s="8" t="s">
        <v>100</v>
      </c>
      <c r="B9" s="77" t="s">
        <v>101</v>
      </c>
      <c r="C9" s="11">
        <v>890583.96</v>
      </c>
      <c r="D9" s="11">
        <v>890583.96</v>
      </c>
      <c r="E9" s="11">
        <v>890583.96</v>
      </c>
      <c r="F9" s="11"/>
      <c r="G9" s="11"/>
      <c r="H9" s="11"/>
      <c r="I9" s="11"/>
      <c r="J9" s="11"/>
      <c r="K9" s="11"/>
      <c r="L9" s="11"/>
      <c r="M9" s="11"/>
      <c r="N9" s="11"/>
      <c r="O9" s="11"/>
    </row>
    <row r="10" ht="24" customHeight="true" spans="1:15">
      <c r="A10" s="61" t="s">
        <v>102</v>
      </c>
      <c r="B10" s="78" t="s">
        <v>103</v>
      </c>
      <c r="C10" s="11">
        <v>113364.6</v>
      </c>
      <c r="D10" s="11">
        <v>113364.6</v>
      </c>
      <c r="E10" s="11">
        <v>113364.6</v>
      </c>
      <c r="F10" s="11"/>
      <c r="G10" s="11"/>
      <c r="H10" s="11"/>
      <c r="I10" s="11"/>
      <c r="J10" s="11"/>
      <c r="K10" s="11"/>
      <c r="L10" s="11"/>
      <c r="M10" s="11"/>
      <c r="N10" s="11"/>
      <c r="O10" s="11"/>
    </row>
    <row r="11" ht="24" customHeight="true" spans="1:15">
      <c r="A11" s="61" t="s">
        <v>104</v>
      </c>
      <c r="B11" s="78" t="s">
        <v>105</v>
      </c>
      <c r="C11" s="11">
        <v>777219.36</v>
      </c>
      <c r="D11" s="11">
        <v>777219.36</v>
      </c>
      <c r="E11" s="11">
        <v>777219.36</v>
      </c>
      <c r="F11" s="11"/>
      <c r="G11" s="11"/>
      <c r="H11" s="11"/>
      <c r="I11" s="11"/>
      <c r="J11" s="11"/>
      <c r="K11" s="11"/>
      <c r="L11" s="11"/>
      <c r="M11" s="11"/>
      <c r="N11" s="11"/>
      <c r="O11" s="11"/>
    </row>
    <row r="12" ht="24" customHeight="true" spans="1:15">
      <c r="A12" s="7" t="s">
        <v>106</v>
      </c>
      <c r="B12" s="76" t="s">
        <v>107</v>
      </c>
      <c r="C12" s="11">
        <v>55506772.6</v>
      </c>
      <c r="D12" s="11">
        <v>55506772.6</v>
      </c>
      <c r="E12" s="11">
        <v>7057172.6</v>
      </c>
      <c r="F12" s="11">
        <v>48449600</v>
      </c>
      <c r="G12" s="11"/>
      <c r="H12" s="11"/>
      <c r="I12" s="11"/>
      <c r="J12" s="11"/>
      <c r="K12" s="11"/>
      <c r="L12" s="11"/>
      <c r="M12" s="11"/>
      <c r="N12" s="11"/>
      <c r="O12" s="11"/>
    </row>
    <row r="13" ht="24" customHeight="true" spans="1:15">
      <c r="A13" s="8" t="s">
        <v>108</v>
      </c>
      <c r="B13" s="77" t="s">
        <v>109</v>
      </c>
      <c r="C13" s="11">
        <v>3111362.67</v>
      </c>
      <c r="D13" s="11">
        <v>3111362.67</v>
      </c>
      <c r="E13" s="11">
        <v>431362.67</v>
      </c>
      <c r="F13" s="11">
        <v>2680000</v>
      </c>
      <c r="G13" s="11"/>
      <c r="H13" s="11"/>
      <c r="I13" s="11"/>
      <c r="J13" s="11"/>
      <c r="K13" s="11"/>
      <c r="L13" s="11"/>
      <c r="M13" s="11"/>
      <c r="N13" s="11"/>
      <c r="O13" s="11"/>
    </row>
    <row r="14" ht="24" customHeight="true" spans="1:15">
      <c r="A14" s="61" t="s">
        <v>110</v>
      </c>
      <c r="B14" s="78" t="s">
        <v>111</v>
      </c>
      <c r="C14" s="11">
        <v>2903480.84</v>
      </c>
      <c r="D14" s="11">
        <v>2903480.84</v>
      </c>
      <c r="E14" s="11">
        <v>223480.84</v>
      </c>
      <c r="F14" s="11">
        <v>2680000</v>
      </c>
      <c r="G14" s="11"/>
      <c r="H14" s="11"/>
      <c r="I14" s="11"/>
      <c r="J14" s="11"/>
      <c r="K14" s="11"/>
      <c r="L14" s="11"/>
      <c r="M14" s="11"/>
      <c r="N14" s="11"/>
      <c r="O14" s="11"/>
    </row>
    <row r="15" ht="24" customHeight="true" spans="1:15">
      <c r="A15" s="61" t="s">
        <v>112</v>
      </c>
      <c r="B15" s="78" t="s">
        <v>113</v>
      </c>
      <c r="C15" s="11">
        <v>30957.55</v>
      </c>
      <c r="D15" s="11">
        <v>30957.55</v>
      </c>
      <c r="E15" s="11">
        <v>30957.55</v>
      </c>
      <c r="F15" s="11"/>
      <c r="G15" s="11"/>
      <c r="H15" s="11"/>
      <c r="I15" s="11"/>
      <c r="J15" s="11"/>
      <c r="K15" s="11"/>
      <c r="L15" s="11"/>
      <c r="M15" s="11"/>
      <c r="N15" s="11"/>
      <c r="O15" s="11"/>
    </row>
    <row r="16" ht="24" customHeight="true" spans="1:15">
      <c r="A16" s="61" t="s">
        <v>114</v>
      </c>
      <c r="B16" s="78" t="s">
        <v>115</v>
      </c>
      <c r="C16" s="11">
        <v>164324.28</v>
      </c>
      <c r="D16" s="11">
        <v>164324.28</v>
      </c>
      <c r="E16" s="11">
        <v>164324.28</v>
      </c>
      <c r="F16" s="11"/>
      <c r="G16" s="11"/>
      <c r="H16" s="11"/>
      <c r="I16" s="11"/>
      <c r="J16" s="11"/>
      <c r="K16" s="11"/>
      <c r="L16" s="11"/>
      <c r="M16" s="11"/>
      <c r="N16" s="11"/>
      <c r="O16" s="11"/>
    </row>
    <row r="17" ht="24" customHeight="true" spans="1:15">
      <c r="A17" s="61" t="s">
        <v>116</v>
      </c>
      <c r="B17" s="78" t="s">
        <v>117</v>
      </c>
      <c r="C17" s="11">
        <v>12600</v>
      </c>
      <c r="D17" s="11">
        <v>12600</v>
      </c>
      <c r="E17" s="11">
        <v>12600</v>
      </c>
      <c r="F17" s="11"/>
      <c r="G17" s="11"/>
      <c r="H17" s="11"/>
      <c r="I17" s="11"/>
      <c r="J17" s="11"/>
      <c r="K17" s="11"/>
      <c r="L17" s="11"/>
      <c r="M17" s="11"/>
      <c r="N17" s="11"/>
      <c r="O17" s="11"/>
    </row>
    <row r="18" ht="24" customHeight="true" spans="1:15">
      <c r="A18" s="8" t="s">
        <v>118</v>
      </c>
      <c r="B18" s="77" t="s">
        <v>119</v>
      </c>
      <c r="C18" s="11">
        <v>40791700</v>
      </c>
      <c r="D18" s="11">
        <v>40791700</v>
      </c>
      <c r="E18" s="11"/>
      <c r="F18" s="11">
        <v>40791700</v>
      </c>
      <c r="G18" s="11"/>
      <c r="H18" s="11"/>
      <c r="I18" s="11"/>
      <c r="J18" s="11"/>
      <c r="K18" s="11"/>
      <c r="L18" s="11"/>
      <c r="M18" s="11"/>
      <c r="N18" s="11"/>
      <c r="O18" s="11"/>
    </row>
    <row r="19" ht="24" customHeight="true" spans="1:15">
      <c r="A19" s="61" t="s">
        <v>120</v>
      </c>
      <c r="B19" s="78" t="s">
        <v>121</v>
      </c>
      <c r="C19" s="11">
        <v>40791700</v>
      </c>
      <c r="D19" s="11">
        <v>40791700</v>
      </c>
      <c r="E19" s="11"/>
      <c r="F19" s="11">
        <v>40791700</v>
      </c>
      <c r="G19" s="11"/>
      <c r="H19" s="11"/>
      <c r="I19" s="11"/>
      <c r="J19" s="11"/>
      <c r="K19" s="11"/>
      <c r="L19" s="11"/>
      <c r="M19" s="11"/>
      <c r="N19" s="11"/>
      <c r="O19" s="11"/>
    </row>
    <row r="20" ht="24" customHeight="true" spans="1:15">
      <c r="A20" s="8" t="s">
        <v>122</v>
      </c>
      <c r="B20" s="77" t="s">
        <v>123</v>
      </c>
      <c r="C20" s="11">
        <v>4517900</v>
      </c>
      <c r="D20" s="11">
        <v>4517900</v>
      </c>
      <c r="E20" s="11"/>
      <c r="F20" s="11">
        <v>4517900</v>
      </c>
      <c r="G20" s="11"/>
      <c r="H20" s="11"/>
      <c r="I20" s="11"/>
      <c r="J20" s="11"/>
      <c r="K20" s="11"/>
      <c r="L20" s="11"/>
      <c r="M20" s="11"/>
      <c r="N20" s="11"/>
      <c r="O20" s="11"/>
    </row>
    <row r="21" ht="24" customHeight="true" spans="1:15">
      <c r="A21" s="61" t="s">
        <v>124</v>
      </c>
      <c r="B21" s="78" t="s">
        <v>125</v>
      </c>
      <c r="C21" s="11">
        <v>4517900</v>
      </c>
      <c r="D21" s="11">
        <v>4517900</v>
      </c>
      <c r="E21" s="11"/>
      <c r="F21" s="11">
        <v>4517900</v>
      </c>
      <c r="G21" s="11"/>
      <c r="H21" s="11"/>
      <c r="I21" s="11"/>
      <c r="J21" s="11"/>
      <c r="K21" s="11"/>
      <c r="L21" s="11"/>
      <c r="M21" s="11"/>
      <c r="N21" s="11"/>
      <c r="O21" s="11"/>
    </row>
    <row r="22" ht="24" customHeight="true" spans="1:15">
      <c r="A22" s="8" t="s">
        <v>126</v>
      </c>
      <c r="B22" s="77" t="s">
        <v>127</v>
      </c>
      <c r="C22" s="11">
        <v>7085809.93</v>
      </c>
      <c r="D22" s="11">
        <v>7085809.93</v>
      </c>
      <c r="E22" s="11">
        <v>6625809.93</v>
      </c>
      <c r="F22" s="11">
        <v>460000</v>
      </c>
      <c r="G22" s="11"/>
      <c r="H22" s="11"/>
      <c r="I22" s="11"/>
      <c r="J22" s="11"/>
      <c r="K22" s="11"/>
      <c r="L22" s="11"/>
      <c r="M22" s="11"/>
      <c r="N22" s="11"/>
      <c r="O22" s="11"/>
    </row>
    <row r="23" ht="24" customHeight="true" spans="1:15">
      <c r="A23" s="61" t="s">
        <v>128</v>
      </c>
      <c r="B23" s="78" t="s">
        <v>129</v>
      </c>
      <c r="C23" s="11">
        <v>6625809.93</v>
      </c>
      <c r="D23" s="11">
        <v>6625809.93</v>
      </c>
      <c r="E23" s="11">
        <v>6625809.93</v>
      </c>
      <c r="F23" s="11"/>
      <c r="G23" s="11"/>
      <c r="H23" s="11"/>
      <c r="I23" s="11"/>
      <c r="J23" s="11"/>
      <c r="K23" s="11"/>
      <c r="L23" s="11"/>
      <c r="M23" s="11"/>
      <c r="N23" s="11"/>
      <c r="O23" s="11"/>
    </row>
    <row r="24" ht="24" customHeight="true" spans="1:15">
      <c r="A24" s="61" t="s">
        <v>130</v>
      </c>
      <c r="B24" s="78" t="s">
        <v>131</v>
      </c>
      <c r="C24" s="11">
        <v>140000</v>
      </c>
      <c r="D24" s="11">
        <v>140000</v>
      </c>
      <c r="E24" s="11"/>
      <c r="F24" s="11">
        <v>140000</v>
      </c>
      <c r="G24" s="11"/>
      <c r="H24" s="11"/>
      <c r="I24" s="11"/>
      <c r="J24" s="11"/>
      <c r="K24" s="11"/>
      <c r="L24" s="11"/>
      <c r="M24" s="11"/>
      <c r="N24" s="11"/>
      <c r="O24" s="11"/>
    </row>
    <row r="25" ht="24" customHeight="true" spans="1:15">
      <c r="A25" s="61" t="s">
        <v>132</v>
      </c>
      <c r="B25" s="78" t="s">
        <v>133</v>
      </c>
      <c r="C25" s="11">
        <v>320000</v>
      </c>
      <c r="D25" s="11">
        <v>320000</v>
      </c>
      <c r="E25" s="11"/>
      <c r="F25" s="11">
        <v>320000</v>
      </c>
      <c r="G25" s="11"/>
      <c r="H25" s="11"/>
      <c r="I25" s="11"/>
      <c r="J25" s="11"/>
      <c r="K25" s="11"/>
      <c r="L25" s="11"/>
      <c r="M25" s="11"/>
      <c r="N25" s="11"/>
      <c r="O25" s="11"/>
    </row>
    <row r="26" ht="24" customHeight="true" spans="1:15">
      <c r="A26" s="7" t="s">
        <v>134</v>
      </c>
      <c r="B26" s="76" t="s">
        <v>135</v>
      </c>
      <c r="C26" s="11">
        <v>620059.32</v>
      </c>
      <c r="D26" s="11">
        <v>620059.32</v>
      </c>
      <c r="E26" s="11">
        <v>620059.32</v>
      </c>
      <c r="F26" s="11"/>
      <c r="G26" s="11"/>
      <c r="H26" s="11"/>
      <c r="I26" s="11"/>
      <c r="J26" s="11"/>
      <c r="K26" s="11"/>
      <c r="L26" s="11"/>
      <c r="M26" s="11"/>
      <c r="N26" s="11"/>
      <c r="O26" s="11"/>
    </row>
    <row r="27" ht="24" customHeight="true" spans="1:15">
      <c r="A27" s="8" t="s">
        <v>136</v>
      </c>
      <c r="B27" s="77" t="s">
        <v>137</v>
      </c>
      <c r="C27" s="11">
        <v>620059.32</v>
      </c>
      <c r="D27" s="11">
        <v>620059.32</v>
      </c>
      <c r="E27" s="11">
        <v>620059.32</v>
      </c>
      <c r="F27" s="11"/>
      <c r="G27" s="11"/>
      <c r="H27" s="11"/>
      <c r="I27" s="11"/>
      <c r="J27" s="11"/>
      <c r="K27" s="11"/>
      <c r="L27" s="11"/>
      <c r="M27" s="11"/>
      <c r="N27" s="11"/>
      <c r="O27" s="11"/>
    </row>
    <row r="28" ht="24" customHeight="true" spans="1:15">
      <c r="A28" s="61" t="s">
        <v>138</v>
      </c>
      <c r="B28" s="78" t="s">
        <v>139</v>
      </c>
      <c r="C28" s="11">
        <v>620059.32</v>
      </c>
      <c r="D28" s="11">
        <v>620059.32</v>
      </c>
      <c r="E28" s="11">
        <v>620059.32</v>
      </c>
      <c r="F28" s="11"/>
      <c r="G28" s="11"/>
      <c r="H28" s="11"/>
      <c r="I28" s="11"/>
      <c r="J28" s="11"/>
      <c r="K28" s="11"/>
      <c r="L28" s="11"/>
      <c r="M28" s="11"/>
      <c r="N28" s="11"/>
      <c r="O28" s="11"/>
    </row>
    <row r="29" ht="24" customHeight="true" spans="1:15">
      <c r="A29" s="7" t="s">
        <v>140</v>
      </c>
      <c r="B29" s="76" t="s">
        <v>141</v>
      </c>
      <c r="C29" s="11"/>
      <c r="D29" s="11"/>
      <c r="E29" s="11"/>
      <c r="F29" s="11"/>
      <c r="G29" s="11"/>
      <c r="H29" s="11"/>
      <c r="I29" s="11"/>
      <c r="J29" s="11"/>
      <c r="K29" s="11"/>
      <c r="L29" s="11"/>
      <c r="M29" s="11"/>
      <c r="N29" s="11"/>
      <c r="O29" s="11"/>
    </row>
    <row r="30" ht="24" customHeight="true" spans="1:15">
      <c r="A30" s="8" t="s">
        <v>142</v>
      </c>
      <c r="B30" s="77" t="s">
        <v>143</v>
      </c>
      <c r="C30" s="11"/>
      <c r="D30" s="11"/>
      <c r="E30" s="11"/>
      <c r="F30" s="11"/>
      <c r="G30" s="11"/>
      <c r="H30" s="11"/>
      <c r="I30" s="11"/>
      <c r="J30" s="11"/>
      <c r="K30" s="11"/>
      <c r="L30" s="11"/>
      <c r="M30" s="11"/>
      <c r="N30" s="11"/>
      <c r="O30" s="11"/>
    </row>
    <row r="31" ht="24" customHeight="true" spans="1:15">
      <c r="A31" s="61" t="s">
        <v>144</v>
      </c>
      <c r="B31" s="78" t="s">
        <v>145</v>
      </c>
      <c r="C31" s="11"/>
      <c r="D31" s="11"/>
      <c r="E31" s="11"/>
      <c r="F31" s="11"/>
      <c r="G31" s="11"/>
      <c r="H31" s="11"/>
      <c r="I31" s="11"/>
      <c r="J31" s="11"/>
      <c r="K31" s="11"/>
      <c r="L31" s="11"/>
      <c r="M31" s="11"/>
      <c r="N31" s="11"/>
      <c r="O31" s="11"/>
    </row>
    <row r="32" ht="29.35" customHeight="true" spans="1:15">
      <c r="A32" s="79" t="s">
        <v>57</v>
      </c>
      <c r="B32" s="79"/>
      <c r="C32" s="11">
        <v>57017415.88</v>
      </c>
      <c r="D32" s="11">
        <v>57017415.88</v>
      </c>
      <c r="E32" s="11">
        <v>8567815.88</v>
      </c>
      <c r="F32" s="11">
        <v>48449600</v>
      </c>
      <c r="G32" s="11"/>
      <c r="H32" s="11"/>
      <c r="I32" s="11"/>
      <c r="J32" s="11"/>
      <c r="K32" s="11"/>
      <c r="L32" s="11"/>
      <c r="M32" s="11"/>
      <c r="N32" s="11"/>
      <c r="O32" s="11"/>
    </row>
  </sheetData>
  <mergeCells count="12">
    <mergeCell ref="A3:O3"/>
    <mergeCell ref="A4:B4"/>
    <mergeCell ref="C4:O4"/>
    <mergeCell ref="D5:F5"/>
    <mergeCell ref="J5:O5"/>
    <mergeCell ref="A32:B32"/>
    <mergeCell ref="A5:A6"/>
    <mergeCell ref="B5:B6"/>
    <mergeCell ref="C5:C6"/>
    <mergeCell ref="G5:G6"/>
    <mergeCell ref="H5:H6"/>
    <mergeCell ref="I5:I6"/>
  </mergeCells>
  <printOptions horizontalCentered="true"/>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9"/>
  <sheetViews>
    <sheetView showZeros="0" workbookViewId="0">
      <pane ySplit="1" topLeftCell="A22" activePane="bottomLeft" state="frozen"/>
      <selection/>
      <selection pane="bottomLeft" activeCell="E20" sqref="E20"/>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customHeight="true" spans="1:4">
      <c r="A1" s="1"/>
      <c r="B1" s="1"/>
      <c r="C1" s="1"/>
      <c r="D1" s="1"/>
    </row>
    <row r="2" ht="13.15" customHeight="true" spans="1:4">
      <c r="A2" s="16" t="s">
        <v>146</v>
      </c>
      <c r="B2" s="16"/>
      <c r="C2" s="16"/>
      <c r="D2" s="16"/>
    </row>
    <row r="3" ht="43.15" customHeight="true" spans="1:4">
      <c r="A3" s="13" t="str">
        <f>"2025"&amp;"年部门财政拨款收支预算总表"</f>
        <v>2025年部门财政拨款收支预算总表</v>
      </c>
      <c r="B3" s="13"/>
      <c r="C3" s="13"/>
      <c r="D3" s="13"/>
    </row>
    <row r="4" customHeight="true" spans="1:4">
      <c r="A4" s="4" t="str">
        <f>"单位名称："&amp;"楚雄彝族自治州医疗保障局"</f>
        <v>单位名称：楚雄彝族自治州医疗保障局</v>
      </c>
      <c r="B4" s="4"/>
      <c r="C4" s="63"/>
      <c r="D4" s="10" t="s">
        <v>54</v>
      </c>
    </row>
    <row r="5" customHeight="true" spans="1:4">
      <c r="A5" s="64" t="s">
        <v>147</v>
      </c>
      <c r="B5" s="64"/>
      <c r="C5" s="64" t="s">
        <v>148</v>
      </c>
      <c r="D5" s="64"/>
    </row>
    <row r="6" ht="42" customHeight="true" spans="1:4">
      <c r="A6" s="64" t="s">
        <v>5</v>
      </c>
      <c r="B6" s="64" t="str">
        <f t="shared" ref="B6:D6" si="0">"2025"&amp;"年预算数"</f>
        <v>2025年预算数</v>
      </c>
      <c r="C6" s="5" t="s">
        <v>149</v>
      </c>
      <c r="D6" s="64" t="str">
        <f t="shared" si="0"/>
        <v>2025年预算数</v>
      </c>
    </row>
    <row r="7" ht="24.1" customHeight="true" spans="1:4">
      <c r="A7" s="65" t="s">
        <v>150</v>
      </c>
      <c r="B7" s="11">
        <v>57017415.88</v>
      </c>
      <c r="C7" s="66" t="s">
        <v>151</v>
      </c>
      <c r="D7" s="11">
        <v>57017415.88</v>
      </c>
    </row>
    <row r="8" ht="24.1" customHeight="true" spans="1:4">
      <c r="A8" s="65" t="s">
        <v>152</v>
      </c>
      <c r="B8" s="11">
        <v>57017415.88</v>
      </c>
      <c r="C8" s="66" t="s">
        <v>153</v>
      </c>
      <c r="D8" s="11"/>
    </row>
    <row r="9" ht="24.1" customHeight="true" spans="1:4">
      <c r="A9" s="65" t="s">
        <v>154</v>
      </c>
      <c r="B9" s="11"/>
      <c r="C9" s="66" t="s">
        <v>155</v>
      </c>
      <c r="D9" s="11"/>
    </row>
    <row r="10" ht="24.1" customHeight="true" spans="1:4">
      <c r="A10" s="65" t="s">
        <v>156</v>
      </c>
      <c r="B10" s="11"/>
      <c r="C10" s="66" t="s">
        <v>157</v>
      </c>
      <c r="D10" s="11"/>
    </row>
    <row r="11" ht="24.1" customHeight="true" spans="1:4">
      <c r="A11" s="65" t="s">
        <v>158</v>
      </c>
      <c r="B11" s="11"/>
      <c r="C11" s="66" t="s">
        <v>159</v>
      </c>
      <c r="D11" s="11"/>
    </row>
    <row r="12" ht="24.1" customHeight="true" spans="1:4">
      <c r="A12" s="65" t="s">
        <v>152</v>
      </c>
      <c r="B12" s="11"/>
      <c r="C12" s="66" t="s">
        <v>160</v>
      </c>
      <c r="D12" s="11"/>
    </row>
    <row r="13" ht="24.1" customHeight="true" spans="1:4">
      <c r="A13" s="67" t="s">
        <v>154</v>
      </c>
      <c r="B13" s="11"/>
      <c r="C13" s="68" t="s">
        <v>161</v>
      </c>
      <c r="D13" s="11"/>
    </row>
    <row r="14" ht="24.1" customHeight="true" spans="1:4">
      <c r="A14" s="67" t="s">
        <v>156</v>
      </c>
      <c r="B14" s="11"/>
      <c r="C14" s="68" t="s">
        <v>162</v>
      </c>
      <c r="D14" s="11"/>
    </row>
    <row r="15" ht="24.1" customHeight="true" spans="1:4">
      <c r="A15" s="69"/>
      <c r="B15" s="11"/>
      <c r="C15" s="68" t="s">
        <v>163</v>
      </c>
      <c r="D15" s="11">
        <v>890583.96</v>
      </c>
    </row>
    <row r="16" ht="24.1" customHeight="true" spans="1:4">
      <c r="A16" s="69"/>
      <c r="B16" s="11"/>
      <c r="C16" s="68" t="s">
        <v>164</v>
      </c>
      <c r="D16" s="11"/>
    </row>
    <row r="17" ht="24.1" customHeight="true" spans="1:4">
      <c r="A17" s="69"/>
      <c r="B17" s="11"/>
      <c r="C17" s="68" t="s">
        <v>165</v>
      </c>
      <c r="D17" s="11">
        <v>55506772.6</v>
      </c>
    </row>
    <row r="18" ht="24.1" customHeight="true" spans="1:4">
      <c r="A18" s="69"/>
      <c r="B18" s="11"/>
      <c r="C18" s="68" t="s">
        <v>166</v>
      </c>
      <c r="D18" s="11"/>
    </row>
    <row r="19" ht="24.1" customHeight="true" spans="1:4">
      <c r="A19" s="69"/>
      <c r="B19" s="11"/>
      <c r="C19" s="68" t="s">
        <v>167</v>
      </c>
      <c r="D19" s="11"/>
    </row>
    <row r="20" ht="24.1" customHeight="true" spans="1:4">
      <c r="A20" s="69"/>
      <c r="B20" s="11"/>
      <c r="C20" s="68" t="s">
        <v>168</v>
      </c>
      <c r="D20" s="11"/>
    </row>
    <row r="21" ht="24.1" customHeight="true" spans="1:4">
      <c r="A21" s="69"/>
      <c r="B21" s="11"/>
      <c r="C21" s="68" t="s">
        <v>169</v>
      </c>
      <c r="D21" s="11"/>
    </row>
    <row r="22" ht="24.1" customHeight="true" spans="1:4">
      <c r="A22" s="69"/>
      <c r="B22" s="11"/>
      <c r="C22" s="68" t="s">
        <v>170</v>
      </c>
      <c r="D22" s="11"/>
    </row>
    <row r="23" ht="24.1" customHeight="true" spans="1:4">
      <c r="A23" s="69"/>
      <c r="B23" s="11"/>
      <c r="C23" s="68" t="s">
        <v>171</v>
      </c>
      <c r="D23" s="11"/>
    </row>
    <row r="24" ht="24.1" customHeight="true" spans="1:4">
      <c r="A24" s="69"/>
      <c r="B24" s="11"/>
      <c r="C24" s="68" t="s">
        <v>172</v>
      </c>
      <c r="D24" s="11"/>
    </row>
    <row r="25" ht="24.1" customHeight="true" spans="1:4">
      <c r="A25" s="69"/>
      <c r="B25" s="11"/>
      <c r="C25" s="68" t="s">
        <v>173</v>
      </c>
      <c r="D25" s="11"/>
    </row>
    <row r="26" ht="24.1" customHeight="true" spans="1:4">
      <c r="A26" s="69"/>
      <c r="B26" s="11"/>
      <c r="C26" s="68" t="s">
        <v>174</v>
      </c>
      <c r="D26" s="11"/>
    </row>
    <row r="27" ht="24.1" customHeight="true" spans="1:4">
      <c r="A27" s="69"/>
      <c r="B27" s="11"/>
      <c r="C27" s="68" t="s">
        <v>175</v>
      </c>
      <c r="D27" s="11">
        <v>620059.32</v>
      </c>
    </row>
    <row r="28" ht="24.1" customHeight="true" spans="1:4">
      <c r="A28" s="69"/>
      <c r="B28" s="11"/>
      <c r="C28" s="68" t="s">
        <v>176</v>
      </c>
      <c r="D28" s="11"/>
    </row>
    <row r="29" ht="24.1" customHeight="true" spans="1:4">
      <c r="A29" s="69"/>
      <c r="B29" s="11"/>
      <c r="C29" s="68" t="s">
        <v>177</v>
      </c>
      <c r="D29" s="11"/>
    </row>
    <row r="30" ht="24.1" customHeight="true" spans="1:4">
      <c r="A30" s="69"/>
      <c r="B30" s="11"/>
      <c r="C30" s="68" t="s">
        <v>178</v>
      </c>
      <c r="D30" s="11"/>
    </row>
    <row r="31" ht="24.1" customHeight="true" spans="1:4">
      <c r="A31" s="69"/>
      <c r="B31" s="11"/>
      <c r="C31" s="68" t="s">
        <v>179</v>
      </c>
      <c r="D31" s="11"/>
    </row>
    <row r="32" ht="24.1" customHeight="true" spans="1:4">
      <c r="A32" s="69"/>
      <c r="B32" s="11"/>
      <c r="C32" s="67" t="s">
        <v>180</v>
      </c>
      <c r="D32" s="11"/>
    </row>
    <row r="33" ht="24.1" customHeight="true" spans="1:4">
      <c r="A33" s="69"/>
      <c r="B33" s="11"/>
      <c r="C33" s="67" t="s">
        <v>181</v>
      </c>
      <c r="D33" s="11"/>
    </row>
    <row r="34" ht="24.1" customHeight="true" spans="1:4">
      <c r="A34" s="69"/>
      <c r="B34" s="11"/>
      <c r="C34" s="70" t="s">
        <v>182</v>
      </c>
      <c r="D34" s="11"/>
    </row>
    <row r="35" ht="24" customHeight="true" spans="1:4">
      <c r="A35" s="71"/>
      <c r="B35" s="11"/>
      <c r="C35" s="72" t="s">
        <v>183</v>
      </c>
      <c r="D35" s="11"/>
    </row>
    <row r="36" ht="24" customHeight="true" spans="1:4">
      <c r="A36" s="71"/>
      <c r="B36" s="11"/>
      <c r="C36" s="72" t="s">
        <v>184</v>
      </c>
      <c r="D36" s="11"/>
    </row>
    <row r="37" ht="24" customHeight="true" spans="1:4">
      <c r="A37" s="71"/>
      <c r="B37" s="11"/>
      <c r="C37" s="72" t="s">
        <v>185</v>
      </c>
      <c r="D37" s="11"/>
    </row>
    <row r="38" ht="24" customHeight="true" spans="1:4">
      <c r="A38" s="71"/>
      <c r="B38" s="11"/>
      <c r="C38" s="70" t="s">
        <v>186</v>
      </c>
      <c r="D38" s="73"/>
    </row>
    <row r="39" ht="24.1" customHeight="true" spans="1:4">
      <c r="A39" s="71" t="s">
        <v>51</v>
      </c>
      <c r="B39" s="11">
        <v>57017415.88</v>
      </c>
      <c r="C39" s="71" t="s">
        <v>187</v>
      </c>
      <c r="D39" s="11">
        <v>57017415.88</v>
      </c>
    </row>
  </sheetData>
  <mergeCells count="5">
    <mergeCell ref="A2:D2"/>
    <mergeCell ref="A3:D3"/>
    <mergeCell ref="A4:B4"/>
    <mergeCell ref="A5:B5"/>
    <mergeCell ref="C5:D5"/>
  </mergeCells>
  <printOptions horizontalCentered="true"/>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29"/>
  <sheetViews>
    <sheetView showZeros="0" workbookViewId="0">
      <pane ySplit="1" topLeftCell="A2" activePane="bottomLeft" state="frozen"/>
      <selection/>
      <selection pane="bottomLeft" activeCell="G18" sqref="G18"/>
    </sheetView>
  </sheetViews>
  <sheetFormatPr defaultColWidth="9" defaultRowHeight="13.5" customHeight="true" outlineLevelCol="6"/>
  <cols>
    <col min="1" max="1" width="18.575" customWidth="true"/>
    <col min="2" max="2" width="21.8416666666667" customWidth="true"/>
    <col min="3" max="7" width="12.85" customWidth="true"/>
  </cols>
  <sheetData>
    <row r="1" customHeight="true" spans="1:7">
      <c r="A1" s="1"/>
      <c r="B1" s="1"/>
      <c r="C1" s="1"/>
      <c r="D1" s="1"/>
      <c r="E1" s="1"/>
      <c r="F1" s="1"/>
      <c r="G1" s="1"/>
    </row>
    <row r="2" ht="15.4" customHeight="true" spans="1:7">
      <c r="A2" s="25" t="s">
        <v>188</v>
      </c>
      <c r="B2" s="25"/>
      <c r="C2" s="25"/>
      <c r="D2" s="25"/>
      <c r="E2" s="25"/>
      <c r="F2" s="25"/>
      <c r="G2" s="25"/>
    </row>
    <row r="3" ht="35.65" customHeight="true" spans="1:7">
      <c r="A3" s="22" t="str">
        <f>"2025"&amp;"年一般公共预算支出预算表（按功能科目分类）"</f>
        <v>2025年一般公共预算支出预算表（按功能科目分类）</v>
      </c>
      <c r="B3" s="22"/>
      <c r="C3" s="22"/>
      <c r="D3" s="22"/>
      <c r="E3" s="22"/>
      <c r="F3" s="22"/>
      <c r="G3" s="22"/>
    </row>
    <row r="4" ht="26.35" customHeight="true" spans="1:7">
      <c r="A4" s="21" t="str">
        <f>"单位名称："&amp;"楚雄彝族自治州医疗保障局"</f>
        <v>单位名称：楚雄彝族自治州医疗保障局</v>
      </c>
      <c r="B4" s="21"/>
      <c r="C4" s="21"/>
      <c r="D4" s="21"/>
      <c r="E4" s="21"/>
      <c r="F4" s="62"/>
      <c r="G4" s="25" t="s">
        <v>2</v>
      </c>
    </row>
    <row r="5" ht="18.85" customHeight="true" spans="1:7">
      <c r="A5" s="9" t="s">
        <v>189</v>
      </c>
      <c r="B5" s="9"/>
      <c r="C5" s="9" t="s">
        <v>57</v>
      </c>
      <c r="D5" s="9" t="s">
        <v>77</v>
      </c>
      <c r="E5" s="9"/>
      <c r="F5" s="9"/>
      <c r="G5" s="9" t="s">
        <v>78</v>
      </c>
    </row>
    <row r="6" ht="18.85" customHeight="true" spans="1:7">
      <c r="A6" s="9" t="s">
        <v>74</v>
      </c>
      <c r="B6" s="9" t="s">
        <v>75</v>
      </c>
      <c r="C6" s="9"/>
      <c r="D6" s="9" t="s">
        <v>59</v>
      </c>
      <c r="E6" s="9" t="s">
        <v>190</v>
      </c>
      <c r="F6" s="9" t="s">
        <v>191</v>
      </c>
      <c r="G6" s="9"/>
    </row>
    <row r="7" ht="18.85" customHeight="true" spans="1:7">
      <c r="A7" s="9" t="s">
        <v>84</v>
      </c>
      <c r="B7" s="9">
        <v>2</v>
      </c>
      <c r="C7" s="9" t="s">
        <v>86</v>
      </c>
      <c r="D7" s="9" t="s">
        <v>87</v>
      </c>
      <c r="E7" s="9" t="s">
        <v>88</v>
      </c>
      <c r="F7" s="9" t="s">
        <v>89</v>
      </c>
      <c r="G7" s="9" t="s">
        <v>90</v>
      </c>
    </row>
    <row r="8" ht="18.85" customHeight="true" spans="1:7">
      <c r="A8" s="7" t="s">
        <v>98</v>
      </c>
      <c r="B8" s="7" t="s">
        <v>99</v>
      </c>
      <c r="C8" s="11">
        <v>890583.96</v>
      </c>
      <c r="D8" s="11">
        <v>890583.96</v>
      </c>
      <c r="E8" s="11">
        <v>887583.96</v>
      </c>
      <c r="F8" s="11">
        <v>3000</v>
      </c>
      <c r="G8" s="11"/>
    </row>
    <row r="9" ht="18.85" customHeight="true" spans="1:7">
      <c r="A9" s="8" t="s">
        <v>100</v>
      </c>
      <c r="B9" s="8" t="s">
        <v>101</v>
      </c>
      <c r="C9" s="11">
        <v>890583.96</v>
      </c>
      <c r="D9" s="11">
        <v>890583.96</v>
      </c>
      <c r="E9" s="11">
        <v>887583.96</v>
      </c>
      <c r="F9" s="11">
        <v>3000</v>
      </c>
      <c r="G9" s="11"/>
    </row>
    <row r="10" ht="18.85" customHeight="true" spans="1:7">
      <c r="A10" s="61" t="s">
        <v>102</v>
      </c>
      <c r="B10" s="61" t="s">
        <v>103</v>
      </c>
      <c r="C10" s="11">
        <v>113364.6</v>
      </c>
      <c r="D10" s="11">
        <v>113364.6</v>
      </c>
      <c r="E10" s="11">
        <v>110364.6</v>
      </c>
      <c r="F10" s="11">
        <v>3000</v>
      </c>
      <c r="G10" s="11"/>
    </row>
    <row r="11" ht="18.85" customHeight="true" spans="1:7">
      <c r="A11" s="61" t="s">
        <v>104</v>
      </c>
      <c r="B11" s="61" t="s">
        <v>105</v>
      </c>
      <c r="C11" s="11">
        <v>777219.36</v>
      </c>
      <c r="D11" s="11">
        <v>777219.36</v>
      </c>
      <c r="E11" s="11">
        <v>777219.36</v>
      </c>
      <c r="F11" s="11"/>
      <c r="G11" s="11"/>
    </row>
    <row r="12" ht="18.85" customHeight="true" spans="1:7">
      <c r="A12" s="7" t="s">
        <v>106</v>
      </c>
      <c r="B12" s="7" t="s">
        <v>107</v>
      </c>
      <c r="C12" s="11">
        <v>55506772.6</v>
      </c>
      <c r="D12" s="11">
        <v>7057172.6</v>
      </c>
      <c r="E12" s="11">
        <v>6162957.78</v>
      </c>
      <c r="F12" s="11">
        <v>894214.82</v>
      </c>
      <c r="G12" s="11">
        <v>48449600</v>
      </c>
    </row>
    <row r="13" ht="18.85" customHeight="true" spans="1:7">
      <c r="A13" s="8" t="s">
        <v>108</v>
      </c>
      <c r="B13" s="8" t="s">
        <v>109</v>
      </c>
      <c r="C13" s="11">
        <v>3111362.67</v>
      </c>
      <c r="D13" s="11">
        <v>431362.67</v>
      </c>
      <c r="E13" s="11">
        <v>431362.67</v>
      </c>
      <c r="F13" s="11"/>
      <c r="G13" s="11">
        <v>2680000</v>
      </c>
    </row>
    <row r="14" ht="18.85" customHeight="true" spans="1:7">
      <c r="A14" s="61" t="s">
        <v>110</v>
      </c>
      <c r="B14" s="61" t="s">
        <v>111</v>
      </c>
      <c r="C14" s="11">
        <v>2903480.84</v>
      </c>
      <c r="D14" s="11">
        <v>223480.84</v>
      </c>
      <c r="E14" s="11">
        <v>223480.84</v>
      </c>
      <c r="F14" s="11"/>
      <c r="G14" s="11">
        <v>2680000</v>
      </c>
    </row>
    <row r="15" ht="18.85" customHeight="true" spans="1:7">
      <c r="A15" s="61" t="s">
        <v>112</v>
      </c>
      <c r="B15" s="61" t="s">
        <v>113</v>
      </c>
      <c r="C15" s="11">
        <v>30957.55</v>
      </c>
      <c r="D15" s="11">
        <v>30957.55</v>
      </c>
      <c r="E15" s="11">
        <v>30957.55</v>
      </c>
      <c r="F15" s="11"/>
      <c r="G15" s="11"/>
    </row>
    <row r="16" ht="18.85" customHeight="true" spans="1:7">
      <c r="A16" s="61" t="s">
        <v>114</v>
      </c>
      <c r="B16" s="61" t="s">
        <v>115</v>
      </c>
      <c r="C16" s="11">
        <v>164324.28</v>
      </c>
      <c r="D16" s="11">
        <v>164324.28</v>
      </c>
      <c r="E16" s="11">
        <v>164324.28</v>
      </c>
      <c r="F16" s="11"/>
      <c r="G16" s="11"/>
    </row>
    <row r="17" ht="18.85" customHeight="true" spans="1:7">
      <c r="A17" s="61" t="s">
        <v>116</v>
      </c>
      <c r="B17" s="61" t="s">
        <v>117</v>
      </c>
      <c r="C17" s="11">
        <v>12600</v>
      </c>
      <c r="D17" s="11">
        <v>12600</v>
      </c>
      <c r="E17" s="11">
        <v>12600</v>
      </c>
      <c r="F17" s="11"/>
      <c r="G17" s="11"/>
    </row>
    <row r="18" ht="18.85" customHeight="true" spans="1:7">
      <c r="A18" s="8" t="s">
        <v>118</v>
      </c>
      <c r="B18" s="8" t="s">
        <v>119</v>
      </c>
      <c r="C18" s="11">
        <v>40791700</v>
      </c>
      <c r="D18" s="11"/>
      <c r="E18" s="11"/>
      <c r="F18" s="11"/>
      <c r="G18" s="11">
        <v>40791700</v>
      </c>
    </row>
    <row r="19" ht="18.85" customHeight="true" spans="1:7">
      <c r="A19" s="61" t="s">
        <v>120</v>
      </c>
      <c r="B19" s="61" t="s">
        <v>121</v>
      </c>
      <c r="C19" s="11">
        <v>40791700</v>
      </c>
      <c r="D19" s="11"/>
      <c r="E19" s="11"/>
      <c r="F19" s="11"/>
      <c r="G19" s="11">
        <v>40791700</v>
      </c>
    </row>
    <row r="20" ht="18.85" customHeight="true" spans="1:7">
      <c r="A20" s="8" t="s">
        <v>122</v>
      </c>
      <c r="B20" s="8" t="s">
        <v>123</v>
      </c>
      <c r="C20" s="11">
        <v>4517900</v>
      </c>
      <c r="D20" s="11"/>
      <c r="E20" s="11"/>
      <c r="F20" s="11"/>
      <c r="G20" s="11">
        <v>4517900</v>
      </c>
    </row>
    <row r="21" ht="18.85" customHeight="true" spans="1:7">
      <c r="A21" s="61" t="s">
        <v>124</v>
      </c>
      <c r="B21" s="61" t="s">
        <v>125</v>
      </c>
      <c r="C21" s="11">
        <v>4517900</v>
      </c>
      <c r="D21" s="11"/>
      <c r="E21" s="11"/>
      <c r="F21" s="11"/>
      <c r="G21" s="11">
        <v>4517900</v>
      </c>
    </row>
    <row r="22" ht="18.85" customHeight="true" spans="1:7">
      <c r="A22" s="8" t="s">
        <v>126</v>
      </c>
      <c r="B22" s="8" t="s">
        <v>127</v>
      </c>
      <c r="C22" s="11">
        <v>7085809.93</v>
      </c>
      <c r="D22" s="11">
        <v>6625809.93</v>
      </c>
      <c r="E22" s="11">
        <v>5731595.11</v>
      </c>
      <c r="F22" s="11">
        <v>894214.82</v>
      </c>
      <c r="G22" s="11">
        <v>460000</v>
      </c>
    </row>
    <row r="23" ht="18.85" customHeight="true" spans="1:7">
      <c r="A23" s="61" t="s">
        <v>128</v>
      </c>
      <c r="B23" s="61" t="s">
        <v>129</v>
      </c>
      <c r="C23" s="11">
        <v>6625809.93</v>
      </c>
      <c r="D23" s="11">
        <v>6625809.93</v>
      </c>
      <c r="E23" s="11">
        <v>5731595.11</v>
      </c>
      <c r="F23" s="11">
        <v>894214.82</v>
      </c>
      <c r="G23" s="11"/>
    </row>
    <row r="24" ht="18.85" customHeight="true" spans="1:7">
      <c r="A24" s="61" t="s">
        <v>130</v>
      </c>
      <c r="B24" s="61" t="s">
        <v>131</v>
      </c>
      <c r="C24" s="11">
        <v>140000</v>
      </c>
      <c r="D24" s="11"/>
      <c r="E24" s="11"/>
      <c r="F24" s="11"/>
      <c r="G24" s="11">
        <v>140000</v>
      </c>
    </row>
    <row r="25" ht="18.85" customHeight="true" spans="1:7">
      <c r="A25" s="61" t="s">
        <v>132</v>
      </c>
      <c r="B25" s="61" t="s">
        <v>133</v>
      </c>
      <c r="C25" s="11">
        <v>320000</v>
      </c>
      <c r="D25" s="11"/>
      <c r="E25" s="11"/>
      <c r="F25" s="11"/>
      <c r="G25" s="11">
        <v>320000</v>
      </c>
    </row>
    <row r="26" ht="18.85" customHeight="true" spans="1:7">
      <c r="A26" s="7" t="s">
        <v>134</v>
      </c>
      <c r="B26" s="7" t="s">
        <v>135</v>
      </c>
      <c r="C26" s="11">
        <v>620059.32</v>
      </c>
      <c r="D26" s="11">
        <v>620059.32</v>
      </c>
      <c r="E26" s="11">
        <v>620059.32</v>
      </c>
      <c r="F26" s="11"/>
      <c r="G26" s="11"/>
    </row>
    <row r="27" ht="18.85" customHeight="true" spans="1:7">
      <c r="A27" s="8" t="s">
        <v>136</v>
      </c>
      <c r="B27" s="8" t="s">
        <v>137</v>
      </c>
      <c r="C27" s="11">
        <v>620059.32</v>
      </c>
      <c r="D27" s="11">
        <v>620059.32</v>
      </c>
      <c r="E27" s="11">
        <v>620059.32</v>
      </c>
      <c r="F27" s="11"/>
      <c r="G27" s="11"/>
    </row>
    <row r="28" ht="18.85" customHeight="true" spans="1:7">
      <c r="A28" s="61" t="s">
        <v>138</v>
      </c>
      <c r="B28" s="61" t="s">
        <v>139</v>
      </c>
      <c r="C28" s="11">
        <v>620059.32</v>
      </c>
      <c r="D28" s="11">
        <v>620059.32</v>
      </c>
      <c r="E28" s="11">
        <v>620059.32</v>
      </c>
      <c r="F28" s="11"/>
      <c r="G28" s="11"/>
    </row>
    <row r="29" ht="18.85" customHeight="true" spans="1:7">
      <c r="A29" s="9" t="s">
        <v>192</v>
      </c>
      <c r="B29" s="9"/>
      <c r="C29" s="11">
        <v>57017415.88</v>
      </c>
      <c r="D29" s="11">
        <v>8567815.88</v>
      </c>
      <c r="E29" s="11">
        <v>7670601.06</v>
      </c>
      <c r="F29" s="11">
        <v>897214.82</v>
      </c>
      <c r="G29" s="11">
        <v>48449600</v>
      </c>
    </row>
  </sheetData>
  <mergeCells count="8">
    <mergeCell ref="A2:G2"/>
    <mergeCell ref="A3:G3"/>
    <mergeCell ref="A4:E4"/>
    <mergeCell ref="A5:B5"/>
    <mergeCell ref="D5:F5"/>
    <mergeCell ref="A29:B29"/>
    <mergeCell ref="C5:C6"/>
    <mergeCell ref="G5:G6"/>
  </mergeCells>
  <printOptions horizontalCentered="true"/>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8"/>
  <sheetViews>
    <sheetView showZeros="0" workbookViewId="0">
      <pane ySplit="1" topLeftCell="A2" activePane="bottomLeft" state="frozen"/>
      <selection/>
      <selection pane="bottomLeft" activeCell="E20" sqref="E20"/>
    </sheetView>
  </sheetViews>
  <sheetFormatPr defaultColWidth="9" defaultRowHeight="13.5" customHeight="true" outlineLevelRow="7" outlineLevelCol="5"/>
  <cols>
    <col min="1" max="2" width="23.125" customWidth="true"/>
    <col min="3" max="6" width="20.125" customWidth="true"/>
  </cols>
  <sheetData>
    <row r="1" customHeight="true" spans="1:6">
      <c r="A1" s="1"/>
      <c r="B1" s="1"/>
      <c r="C1" s="1"/>
      <c r="D1" s="1"/>
      <c r="E1" s="1"/>
      <c r="F1" s="1"/>
    </row>
    <row r="2" ht="16.9" customHeight="true" spans="1:6">
      <c r="A2" s="57" t="s">
        <v>193</v>
      </c>
      <c r="B2" s="58"/>
      <c r="C2" s="58"/>
      <c r="D2" s="58"/>
      <c r="E2" s="60"/>
      <c r="F2" s="58"/>
    </row>
    <row r="3" ht="52.6" customHeight="true" spans="1:6">
      <c r="A3" s="22" t="str">
        <f>"2025"&amp;"年一般公共预算“三公”经费支出预算表"</f>
        <v>2025年一般公共预算“三公”经费支出预算表</v>
      </c>
      <c r="B3" s="22"/>
      <c r="C3" s="22"/>
      <c r="D3" s="22"/>
      <c r="E3" s="22"/>
      <c r="F3" s="22"/>
    </row>
    <row r="4" ht="19.6" customHeight="true" spans="1:6">
      <c r="A4" s="21" t="str">
        <f>"单位名称："&amp;"楚雄彝族自治州医疗保障局"</f>
        <v>单位名称：楚雄彝族自治州医疗保障局</v>
      </c>
      <c r="B4" s="21"/>
      <c r="C4" s="25" t="s">
        <v>54</v>
      </c>
      <c r="D4" s="25"/>
      <c r="E4" s="25"/>
      <c r="F4" s="25"/>
    </row>
    <row r="5" ht="18.85" customHeight="true" spans="1:6">
      <c r="A5" s="9" t="s">
        <v>194</v>
      </c>
      <c r="B5" s="9" t="s">
        <v>195</v>
      </c>
      <c r="C5" s="9" t="s">
        <v>196</v>
      </c>
      <c r="D5" s="9"/>
      <c r="E5" s="9"/>
      <c r="F5" s="9" t="s">
        <v>197</v>
      </c>
    </row>
    <row r="6" ht="18.85" customHeight="true" spans="1:6">
      <c r="A6" s="9"/>
      <c r="B6" s="9"/>
      <c r="C6" s="9" t="s">
        <v>59</v>
      </c>
      <c r="D6" s="9" t="s">
        <v>198</v>
      </c>
      <c r="E6" s="9" t="s">
        <v>199</v>
      </c>
      <c r="F6" s="9"/>
    </row>
    <row r="7" ht="18.85" customHeight="true" spans="1:6">
      <c r="A7" s="59" t="s">
        <v>84</v>
      </c>
      <c r="B7" s="59" t="s">
        <v>85</v>
      </c>
      <c r="C7" s="59" t="s">
        <v>86</v>
      </c>
      <c r="D7" s="59" t="s">
        <v>87</v>
      </c>
      <c r="E7" s="59" t="s">
        <v>88</v>
      </c>
      <c r="F7" s="59" t="s">
        <v>89</v>
      </c>
    </row>
    <row r="8" ht="18.85" customHeight="true" spans="1:6">
      <c r="A8" s="11">
        <v>70000</v>
      </c>
      <c r="B8" s="11"/>
      <c r="C8" s="11">
        <v>30000</v>
      </c>
      <c r="D8" s="11"/>
      <c r="E8" s="11">
        <v>30000</v>
      </c>
      <c r="F8" s="11">
        <v>40000</v>
      </c>
    </row>
  </sheetData>
  <mergeCells count="8">
    <mergeCell ref="A2:F2"/>
    <mergeCell ref="A3:F3"/>
    <mergeCell ref="A4:B4"/>
    <mergeCell ref="C4:F4"/>
    <mergeCell ref="C5:E5"/>
    <mergeCell ref="A5:A6"/>
    <mergeCell ref="B5:B6"/>
    <mergeCell ref="F5:F6"/>
  </mergeCells>
  <printOptions horizontalCentered="true"/>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50"/>
  <sheetViews>
    <sheetView showZeros="0" workbookViewId="0">
      <pane ySplit="1" topLeftCell="A31" activePane="bottomLeft" state="frozen"/>
      <selection/>
      <selection pane="bottomLeft" activeCell="C19" sqref="C19"/>
    </sheetView>
  </sheetViews>
  <sheetFormatPr defaultColWidth="10.7083333333333" defaultRowHeight="14.25" customHeight="true"/>
  <cols>
    <col min="1" max="1" width="38.2833333333333" customWidth="true"/>
    <col min="2" max="2" width="20.425" customWidth="true"/>
    <col min="3" max="3" width="36.575" customWidth="true"/>
    <col min="4" max="4" width="16.9916666666667" customWidth="true"/>
    <col min="5" max="5" width="25.5083333333333" customWidth="true"/>
    <col min="6" max="6" width="17.5666666666667" customWidth="true"/>
    <col min="7" max="7" width="26.85" customWidth="true"/>
    <col min="8" max="24" width="12.85"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3.5" customHeight="true" spans="1:24">
      <c r="A2" s="12"/>
      <c r="B2" s="12"/>
      <c r="C2" s="12"/>
      <c r="D2" s="12"/>
      <c r="E2" s="12"/>
      <c r="F2" s="12"/>
      <c r="G2" s="12"/>
      <c r="H2" s="12"/>
      <c r="I2" s="12"/>
      <c r="J2" s="12"/>
      <c r="K2" s="12"/>
      <c r="L2" s="12"/>
      <c r="M2" s="12"/>
      <c r="N2" s="12"/>
      <c r="O2" s="12"/>
      <c r="P2" s="12"/>
      <c r="Q2" s="12"/>
      <c r="R2" s="12"/>
      <c r="S2" s="12"/>
      <c r="T2" s="12"/>
      <c r="U2" s="12"/>
      <c r="V2" s="12"/>
      <c r="W2" s="12"/>
      <c r="X2" s="16" t="s">
        <v>200</v>
      </c>
    </row>
    <row r="3" ht="45" customHeight="true" spans="1:24">
      <c r="A3" s="13" t="s">
        <v>201</v>
      </c>
      <c r="B3" s="13"/>
      <c r="C3" s="13"/>
      <c r="D3" s="13"/>
      <c r="E3" s="13"/>
      <c r="F3" s="13"/>
      <c r="G3" s="13"/>
      <c r="H3" s="13"/>
      <c r="I3" s="13"/>
      <c r="J3" s="13"/>
      <c r="K3" s="13"/>
      <c r="L3" s="13"/>
      <c r="M3" s="13"/>
      <c r="N3" s="13"/>
      <c r="O3" s="13"/>
      <c r="P3" s="13"/>
      <c r="Q3" s="13"/>
      <c r="R3" s="13"/>
      <c r="S3" s="13"/>
      <c r="T3" s="13"/>
      <c r="U3" s="13"/>
      <c r="V3" s="13"/>
      <c r="W3" s="13"/>
      <c r="X3" s="13"/>
    </row>
    <row r="4" ht="18.75" customHeight="true" spans="1:24">
      <c r="A4" s="12" t="str">
        <f>"单位名称："&amp;"楚雄彝族自治州医疗保障局"</f>
        <v>单位名称：楚雄彝族自治州医疗保障局</v>
      </c>
      <c r="B4" s="12"/>
      <c r="C4" s="12"/>
      <c r="D4" s="12"/>
      <c r="E4" s="12"/>
      <c r="F4" s="12"/>
      <c r="G4" s="12"/>
      <c r="H4" s="12"/>
      <c r="I4" s="12"/>
      <c r="J4" s="12"/>
      <c r="K4" s="12"/>
      <c r="L4" s="12"/>
      <c r="M4" s="12"/>
      <c r="N4" s="12"/>
      <c r="O4" s="12"/>
      <c r="P4" s="12"/>
      <c r="Q4" s="12"/>
      <c r="R4" s="12"/>
      <c r="S4" s="12"/>
      <c r="T4" s="12"/>
      <c r="U4" s="12"/>
      <c r="V4" s="12"/>
      <c r="W4" s="12"/>
      <c r="X4" s="16" t="s">
        <v>54</v>
      </c>
    </row>
    <row r="5" ht="18" customHeight="true" spans="1:24">
      <c r="A5" s="5" t="s">
        <v>202</v>
      </c>
      <c r="B5" s="5" t="s">
        <v>203</v>
      </c>
      <c r="C5" s="5" t="s">
        <v>204</v>
      </c>
      <c r="D5" s="5" t="s">
        <v>205</v>
      </c>
      <c r="E5" s="5" t="s">
        <v>206</v>
      </c>
      <c r="F5" s="5" t="s">
        <v>207</v>
      </c>
      <c r="G5" s="5" t="s">
        <v>208</v>
      </c>
      <c r="H5" s="5" t="s">
        <v>209</v>
      </c>
      <c r="I5" s="5" t="s">
        <v>209</v>
      </c>
      <c r="J5" s="5"/>
      <c r="K5" s="5"/>
      <c r="L5" s="5"/>
      <c r="M5" s="5"/>
      <c r="N5" s="5"/>
      <c r="O5" s="5"/>
      <c r="P5" s="5"/>
      <c r="Q5" s="5"/>
      <c r="R5" s="5" t="s">
        <v>63</v>
      </c>
      <c r="S5" s="5" t="s">
        <v>64</v>
      </c>
      <c r="T5" s="5"/>
      <c r="U5" s="5"/>
      <c r="V5" s="5"/>
      <c r="W5" s="5"/>
      <c r="X5" s="5"/>
    </row>
    <row r="6" ht="18" customHeight="true" spans="1:24">
      <c r="A6" s="5"/>
      <c r="B6" s="5"/>
      <c r="C6" s="5"/>
      <c r="D6" s="5"/>
      <c r="E6" s="5"/>
      <c r="F6" s="5"/>
      <c r="G6" s="5"/>
      <c r="H6" s="5" t="s">
        <v>210</v>
      </c>
      <c r="I6" s="5" t="s">
        <v>60</v>
      </c>
      <c r="J6" s="5"/>
      <c r="K6" s="5"/>
      <c r="L6" s="5"/>
      <c r="M6" s="5"/>
      <c r="N6" s="5"/>
      <c r="O6" s="5" t="s">
        <v>211</v>
      </c>
      <c r="P6" s="5"/>
      <c r="Q6" s="5"/>
      <c r="R6" s="5" t="s">
        <v>63</v>
      </c>
      <c r="S6" s="5" t="s">
        <v>64</v>
      </c>
      <c r="T6" s="5" t="s">
        <v>65</v>
      </c>
      <c r="U6" s="5" t="s">
        <v>64</v>
      </c>
      <c r="V6" s="5" t="s">
        <v>67</v>
      </c>
      <c r="W6" s="5" t="s">
        <v>68</v>
      </c>
      <c r="X6" s="5" t="s">
        <v>69</v>
      </c>
    </row>
    <row r="7" customHeight="true" spans="1:24">
      <c r="A7" s="5"/>
      <c r="B7" s="5"/>
      <c r="C7" s="5"/>
      <c r="D7" s="5"/>
      <c r="E7" s="5"/>
      <c r="F7" s="5"/>
      <c r="G7" s="5"/>
      <c r="H7" s="5"/>
      <c r="I7" s="5" t="s">
        <v>212</v>
      </c>
      <c r="J7" s="5" t="s">
        <v>213</v>
      </c>
      <c r="K7" s="5" t="s">
        <v>214</v>
      </c>
      <c r="L7" s="5" t="s">
        <v>215</v>
      </c>
      <c r="M7" s="5" t="s">
        <v>216</v>
      </c>
      <c r="N7" s="5" t="s">
        <v>217</v>
      </c>
      <c r="O7" s="5" t="s">
        <v>60</v>
      </c>
      <c r="P7" s="5" t="s">
        <v>61</v>
      </c>
      <c r="Q7" s="5" t="s">
        <v>62</v>
      </c>
      <c r="R7" s="5"/>
      <c r="S7" s="5" t="s">
        <v>59</v>
      </c>
      <c r="T7" s="5" t="s">
        <v>65</v>
      </c>
      <c r="U7" s="5" t="s">
        <v>218</v>
      </c>
      <c r="V7" s="5" t="s">
        <v>67</v>
      </c>
      <c r="W7" s="5" t="s">
        <v>68</v>
      </c>
      <c r="X7" s="5" t="s">
        <v>69</v>
      </c>
    </row>
    <row r="8" ht="37.5" customHeight="true" spans="1:24">
      <c r="A8" s="5"/>
      <c r="B8" s="5"/>
      <c r="C8" s="5"/>
      <c r="D8" s="5"/>
      <c r="E8" s="5"/>
      <c r="F8" s="5"/>
      <c r="G8" s="5"/>
      <c r="H8" s="5"/>
      <c r="I8" s="5" t="s">
        <v>59</v>
      </c>
      <c r="J8" s="5" t="s">
        <v>219</v>
      </c>
      <c r="K8" s="5" t="s">
        <v>213</v>
      </c>
      <c r="L8" s="5" t="s">
        <v>215</v>
      </c>
      <c r="M8" s="5" t="s">
        <v>216</v>
      </c>
      <c r="N8" s="5" t="s">
        <v>217</v>
      </c>
      <c r="O8" s="5" t="s">
        <v>215</v>
      </c>
      <c r="P8" s="5" t="s">
        <v>216</v>
      </c>
      <c r="Q8" s="5" t="s">
        <v>217</v>
      </c>
      <c r="R8" s="5" t="s">
        <v>63</v>
      </c>
      <c r="S8" s="5" t="s">
        <v>59</v>
      </c>
      <c r="T8" s="5" t="s">
        <v>65</v>
      </c>
      <c r="U8" s="5" t="s">
        <v>218</v>
      </c>
      <c r="V8" s="5" t="s">
        <v>67</v>
      </c>
      <c r="W8" s="5" t="s">
        <v>68</v>
      </c>
      <c r="X8" s="5" t="s">
        <v>69</v>
      </c>
    </row>
    <row r="9" ht="24.1" customHeight="true" spans="1:24">
      <c r="A9" s="55">
        <v>1</v>
      </c>
      <c r="B9" s="55">
        <v>2</v>
      </c>
      <c r="C9" s="55">
        <v>3</v>
      </c>
      <c r="D9" s="55">
        <v>4</v>
      </c>
      <c r="E9" s="55">
        <v>5</v>
      </c>
      <c r="F9" s="56">
        <v>6</v>
      </c>
      <c r="G9" s="56">
        <v>7</v>
      </c>
      <c r="H9" s="55">
        <v>8</v>
      </c>
      <c r="I9" s="55">
        <v>9</v>
      </c>
      <c r="J9" s="55">
        <v>10</v>
      </c>
      <c r="K9" s="55">
        <v>11</v>
      </c>
      <c r="L9" s="55">
        <v>12</v>
      </c>
      <c r="M9" s="55">
        <v>13</v>
      </c>
      <c r="N9" s="55">
        <v>14</v>
      </c>
      <c r="O9" s="55">
        <v>15</v>
      </c>
      <c r="P9" s="55">
        <v>16</v>
      </c>
      <c r="Q9" s="55">
        <v>17</v>
      </c>
      <c r="R9" s="55">
        <v>18</v>
      </c>
      <c r="S9" s="55">
        <v>19</v>
      </c>
      <c r="T9" s="55">
        <v>20</v>
      </c>
      <c r="U9" s="55">
        <v>21</v>
      </c>
      <c r="V9" s="55">
        <v>22</v>
      </c>
      <c r="W9" s="55">
        <v>23</v>
      </c>
      <c r="X9" s="55">
        <v>24</v>
      </c>
    </row>
    <row r="10" ht="30.85" customHeight="true" spans="1:24">
      <c r="A10" s="7" t="s">
        <v>71</v>
      </c>
      <c r="B10" s="7"/>
      <c r="C10" s="7"/>
      <c r="D10" s="7"/>
      <c r="E10" s="7"/>
      <c r="F10" s="7"/>
      <c r="G10" s="7"/>
      <c r="H10" s="11">
        <v>8567815.88</v>
      </c>
      <c r="I10" s="11">
        <v>8567815.88</v>
      </c>
      <c r="J10" s="11"/>
      <c r="K10" s="11"/>
      <c r="L10" s="11"/>
      <c r="M10" s="11">
        <v>8567815.88</v>
      </c>
      <c r="N10" s="11"/>
      <c r="O10" s="11"/>
      <c r="P10" s="11"/>
      <c r="Q10" s="11"/>
      <c r="R10" s="11"/>
      <c r="S10" s="11"/>
      <c r="T10" s="11"/>
      <c r="U10" s="11"/>
      <c r="V10" s="11"/>
      <c r="W10" s="11"/>
      <c r="X10" s="11"/>
    </row>
    <row r="11" ht="30.75" customHeight="true" spans="1:24">
      <c r="A11" s="8" t="s">
        <v>71</v>
      </c>
      <c r="B11" s="7"/>
      <c r="C11" s="7"/>
      <c r="D11" s="7"/>
      <c r="E11" s="7"/>
      <c r="F11" s="7"/>
      <c r="G11" s="7"/>
      <c r="H11" s="11">
        <v>8567815.88</v>
      </c>
      <c r="I11" s="11">
        <v>8567815.88</v>
      </c>
      <c r="J11" s="11"/>
      <c r="K11" s="11"/>
      <c r="L11" s="11"/>
      <c r="M11" s="11">
        <v>8567815.88</v>
      </c>
      <c r="N11" s="11"/>
      <c r="O11" s="11"/>
      <c r="P11" s="11"/>
      <c r="Q11" s="11"/>
      <c r="R11" s="11"/>
      <c r="S11" s="11"/>
      <c r="T11" s="11"/>
      <c r="U11" s="11"/>
      <c r="V11" s="11"/>
      <c r="W11" s="11"/>
      <c r="X11" s="11"/>
    </row>
    <row r="12" ht="30.75" customHeight="true" spans="1:24">
      <c r="A12" s="8" t="s">
        <v>71</v>
      </c>
      <c r="B12" s="7" t="s">
        <v>220</v>
      </c>
      <c r="C12" s="7" t="s">
        <v>221</v>
      </c>
      <c r="D12" s="7" t="s">
        <v>128</v>
      </c>
      <c r="E12" s="7" t="s">
        <v>129</v>
      </c>
      <c r="F12" s="7" t="s">
        <v>222</v>
      </c>
      <c r="G12" s="7" t="s">
        <v>223</v>
      </c>
      <c r="H12" s="11">
        <v>1624692</v>
      </c>
      <c r="I12" s="11">
        <v>1624692</v>
      </c>
      <c r="J12" s="11"/>
      <c r="K12" s="7"/>
      <c r="L12" s="11"/>
      <c r="M12" s="11">
        <v>1624692</v>
      </c>
      <c r="N12" s="11"/>
      <c r="O12" s="11"/>
      <c r="P12" s="11"/>
      <c r="Q12" s="11"/>
      <c r="R12" s="11"/>
      <c r="S12" s="11"/>
      <c r="T12" s="11"/>
      <c r="U12" s="11"/>
      <c r="V12" s="11"/>
      <c r="W12" s="11"/>
      <c r="X12" s="11"/>
    </row>
    <row r="13" ht="30.75" customHeight="true" spans="1:24">
      <c r="A13" s="8" t="s">
        <v>71</v>
      </c>
      <c r="B13" s="7" t="s">
        <v>224</v>
      </c>
      <c r="C13" s="7" t="s">
        <v>225</v>
      </c>
      <c r="D13" s="7" t="s">
        <v>128</v>
      </c>
      <c r="E13" s="7" t="s">
        <v>129</v>
      </c>
      <c r="F13" s="7" t="s">
        <v>222</v>
      </c>
      <c r="G13" s="7" t="s">
        <v>223</v>
      </c>
      <c r="H13" s="11">
        <v>206232</v>
      </c>
      <c r="I13" s="11">
        <v>206232</v>
      </c>
      <c r="J13" s="11"/>
      <c r="K13" s="7"/>
      <c r="L13" s="11"/>
      <c r="M13" s="11">
        <v>206232</v>
      </c>
      <c r="N13" s="11"/>
      <c r="O13" s="11"/>
      <c r="P13" s="11"/>
      <c r="Q13" s="11"/>
      <c r="R13" s="11"/>
      <c r="S13" s="11"/>
      <c r="T13" s="11"/>
      <c r="U13" s="11"/>
      <c r="V13" s="11"/>
      <c r="W13" s="11"/>
      <c r="X13" s="11"/>
    </row>
    <row r="14" ht="30.75" customHeight="true" spans="1:24">
      <c r="A14" s="8" t="s">
        <v>71</v>
      </c>
      <c r="B14" s="7" t="s">
        <v>224</v>
      </c>
      <c r="C14" s="7" t="s">
        <v>225</v>
      </c>
      <c r="D14" s="7" t="s">
        <v>128</v>
      </c>
      <c r="E14" s="7" t="s">
        <v>129</v>
      </c>
      <c r="F14" s="7" t="s">
        <v>226</v>
      </c>
      <c r="G14" s="7" t="s">
        <v>227</v>
      </c>
      <c r="H14" s="11">
        <v>17160</v>
      </c>
      <c r="I14" s="11">
        <v>17160</v>
      </c>
      <c r="J14" s="11"/>
      <c r="K14" s="7"/>
      <c r="L14" s="11"/>
      <c r="M14" s="11">
        <v>17160</v>
      </c>
      <c r="N14" s="11"/>
      <c r="O14" s="11"/>
      <c r="P14" s="11"/>
      <c r="Q14" s="11"/>
      <c r="R14" s="11"/>
      <c r="S14" s="11"/>
      <c r="T14" s="11"/>
      <c r="U14" s="11"/>
      <c r="V14" s="11"/>
      <c r="W14" s="11"/>
      <c r="X14" s="11"/>
    </row>
    <row r="15" ht="30.75" customHeight="true" spans="1:24">
      <c r="A15" s="8" t="s">
        <v>71</v>
      </c>
      <c r="B15" s="7" t="s">
        <v>220</v>
      </c>
      <c r="C15" s="7" t="s">
        <v>221</v>
      </c>
      <c r="D15" s="7" t="s">
        <v>128</v>
      </c>
      <c r="E15" s="7" t="s">
        <v>129</v>
      </c>
      <c r="F15" s="7" t="s">
        <v>226</v>
      </c>
      <c r="G15" s="7" t="s">
        <v>227</v>
      </c>
      <c r="H15" s="11">
        <v>1954200</v>
      </c>
      <c r="I15" s="11">
        <v>1954200</v>
      </c>
      <c r="J15" s="11"/>
      <c r="K15" s="7"/>
      <c r="L15" s="11"/>
      <c r="M15" s="11">
        <v>1954200</v>
      </c>
      <c r="N15" s="11"/>
      <c r="O15" s="11"/>
      <c r="P15" s="11"/>
      <c r="Q15" s="11"/>
      <c r="R15" s="11"/>
      <c r="S15" s="11"/>
      <c r="T15" s="11"/>
      <c r="U15" s="11"/>
      <c r="V15" s="11"/>
      <c r="W15" s="11"/>
      <c r="X15" s="11"/>
    </row>
    <row r="16" ht="30.75" customHeight="true" spans="1:24">
      <c r="A16" s="8" t="s">
        <v>71</v>
      </c>
      <c r="B16" s="7" t="s">
        <v>220</v>
      </c>
      <c r="C16" s="7" t="s">
        <v>221</v>
      </c>
      <c r="D16" s="7" t="s">
        <v>128</v>
      </c>
      <c r="E16" s="7" t="s">
        <v>129</v>
      </c>
      <c r="F16" s="7" t="s">
        <v>228</v>
      </c>
      <c r="G16" s="7" t="s">
        <v>229</v>
      </c>
      <c r="H16" s="11">
        <v>135391</v>
      </c>
      <c r="I16" s="11">
        <v>135391</v>
      </c>
      <c r="J16" s="11"/>
      <c r="K16" s="7"/>
      <c r="L16" s="11"/>
      <c r="M16" s="11">
        <v>135391</v>
      </c>
      <c r="N16" s="11"/>
      <c r="O16" s="11"/>
      <c r="P16" s="11"/>
      <c r="Q16" s="11"/>
      <c r="R16" s="11"/>
      <c r="S16" s="11"/>
      <c r="T16" s="11"/>
      <c r="U16" s="11"/>
      <c r="V16" s="11"/>
      <c r="W16" s="11"/>
      <c r="X16" s="11"/>
    </row>
    <row r="17" ht="30.75" customHeight="true" spans="1:24">
      <c r="A17" s="8" t="s">
        <v>71</v>
      </c>
      <c r="B17" s="7" t="s">
        <v>230</v>
      </c>
      <c r="C17" s="7" t="s">
        <v>231</v>
      </c>
      <c r="D17" s="7" t="s">
        <v>128</v>
      </c>
      <c r="E17" s="7" t="s">
        <v>129</v>
      </c>
      <c r="F17" s="7" t="s">
        <v>228</v>
      </c>
      <c r="G17" s="7" t="s">
        <v>229</v>
      </c>
      <c r="H17" s="11">
        <v>950280</v>
      </c>
      <c r="I17" s="11">
        <v>950280</v>
      </c>
      <c r="J17" s="11"/>
      <c r="K17" s="7"/>
      <c r="L17" s="11"/>
      <c r="M17" s="11">
        <v>950280</v>
      </c>
      <c r="N17" s="11"/>
      <c r="O17" s="11"/>
      <c r="P17" s="11"/>
      <c r="Q17" s="11"/>
      <c r="R17" s="11"/>
      <c r="S17" s="11"/>
      <c r="T17" s="11"/>
      <c r="U17" s="11"/>
      <c r="V17" s="11"/>
      <c r="W17" s="11"/>
      <c r="X17" s="11"/>
    </row>
    <row r="18" ht="30.75" customHeight="true" spans="1:24">
      <c r="A18" s="8" t="s">
        <v>71</v>
      </c>
      <c r="B18" s="7" t="s">
        <v>230</v>
      </c>
      <c r="C18" s="7" t="s">
        <v>231</v>
      </c>
      <c r="D18" s="7" t="s">
        <v>128</v>
      </c>
      <c r="E18" s="7" t="s">
        <v>129</v>
      </c>
      <c r="F18" s="7" t="s">
        <v>228</v>
      </c>
      <c r="G18" s="7" t="s">
        <v>229</v>
      </c>
      <c r="H18" s="11">
        <v>475140</v>
      </c>
      <c r="I18" s="11">
        <v>475140</v>
      </c>
      <c r="J18" s="11"/>
      <c r="K18" s="7"/>
      <c r="L18" s="11"/>
      <c r="M18" s="11">
        <v>475140</v>
      </c>
      <c r="N18" s="11"/>
      <c r="O18" s="11"/>
      <c r="P18" s="11"/>
      <c r="Q18" s="11"/>
      <c r="R18" s="11"/>
      <c r="S18" s="11"/>
      <c r="T18" s="11"/>
      <c r="U18" s="11"/>
      <c r="V18" s="11"/>
      <c r="W18" s="11"/>
      <c r="X18" s="11"/>
    </row>
    <row r="19" ht="30.75" customHeight="true" spans="1:24">
      <c r="A19" s="8" t="s">
        <v>71</v>
      </c>
      <c r="B19" s="7" t="s">
        <v>232</v>
      </c>
      <c r="C19" s="7" t="s">
        <v>233</v>
      </c>
      <c r="D19" s="7" t="s">
        <v>128</v>
      </c>
      <c r="E19" s="7" t="s">
        <v>129</v>
      </c>
      <c r="F19" s="7" t="s">
        <v>234</v>
      </c>
      <c r="G19" s="7" t="s">
        <v>235</v>
      </c>
      <c r="H19" s="11">
        <v>75120</v>
      </c>
      <c r="I19" s="11">
        <v>75120</v>
      </c>
      <c r="J19" s="11"/>
      <c r="K19" s="7"/>
      <c r="L19" s="11"/>
      <c r="M19" s="11">
        <v>75120</v>
      </c>
      <c r="N19" s="11"/>
      <c r="O19" s="11"/>
      <c r="P19" s="11"/>
      <c r="Q19" s="11"/>
      <c r="R19" s="11"/>
      <c r="S19" s="11"/>
      <c r="T19" s="11"/>
      <c r="U19" s="11"/>
      <c r="V19" s="11"/>
      <c r="W19" s="11"/>
      <c r="X19" s="11"/>
    </row>
    <row r="20" ht="30.75" customHeight="true" spans="1:24">
      <c r="A20" s="8" t="s">
        <v>71</v>
      </c>
      <c r="B20" s="7" t="s">
        <v>224</v>
      </c>
      <c r="C20" s="7" t="s">
        <v>225</v>
      </c>
      <c r="D20" s="7" t="s">
        <v>128</v>
      </c>
      <c r="E20" s="7" t="s">
        <v>129</v>
      </c>
      <c r="F20" s="7" t="s">
        <v>234</v>
      </c>
      <c r="G20" s="7" t="s">
        <v>235</v>
      </c>
      <c r="H20" s="11">
        <v>17186</v>
      </c>
      <c r="I20" s="11">
        <v>17186</v>
      </c>
      <c r="J20" s="11"/>
      <c r="K20" s="7"/>
      <c r="L20" s="11"/>
      <c r="M20" s="11">
        <v>17186</v>
      </c>
      <c r="N20" s="11"/>
      <c r="O20" s="11"/>
      <c r="P20" s="11"/>
      <c r="Q20" s="11"/>
      <c r="R20" s="11"/>
      <c r="S20" s="11"/>
      <c r="T20" s="11"/>
      <c r="U20" s="11"/>
      <c r="V20" s="11"/>
      <c r="W20" s="11"/>
      <c r="X20" s="11"/>
    </row>
    <row r="21" ht="30.75" customHeight="true" spans="1:24">
      <c r="A21" s="8" t="s">
        <v>71</v>
      </c>
      <c r="B21" s="7" t="s">
        <v>232</v>
      </c>
      <c r="C21" s="7" t="s">
        <v>233</v>
      </c>
      <c r="D21" s="7" t="s">
        <v>128</v>
      </c>
      <c r="E21" s="7" t="s">
        <v>129</v>
      </c>
      <c r="F21" s="7" t="s">
        <v>234</v>
      </c>
      <c r="G21" s="7" t="s">
        <v>235</v>
      </c>
      <c r="H21" s="11">
        <v>139560</v>
      </c>
      <c r="I21" s="11">
        <v>139560</v>
      </c>
      <c r="J21" s="11"/>
      <c r="K21" s="7"/>
      <c r="L21" s="11"/>
      <c r="M21" s="11">
        <v>139560</v>
      </c>
      <c r="N21" s="11"/>
      <c r="O21" s="11"/>
      <c r="P21" s="11"/>
      <c r="Q21" s="11"/>
      <c r="R21" s="11"/>
      <c r="S21" s="11"/>
      <c r="T21" s="11"/>
      <c r="U21" s="11"/>
      <c r="V21" s="11"/>
      <c r="W21" s="11"/>
      <c r="X21" s="11"/>
    </row>
    <row r="22" ht="30.75" customHeight="true" spans="1:24">
      <c r="A22" s="8" t="s">
        <v>71</v>
      </c>
      <c r="B22" s="7" t="s">
        <v>236</v>
      </c>
      <c r="C22" s="7" t="s">
        <v>237</v>
      </c>
      <c r="D22" s="7" t="s">
        <v>128</v>
      </c>
      <c r="E22" s="7" t="s">
        <v>129</v>
      </c>
      <c r="F22" s="7" t="s">
        <v>234</v>
      </c>
      <c r="G22" s="7" t="s">
        <v>235</v>
      </c>
      <c r="H22" s="11">
        <v>108000</v>
      </c>
      <c r="I22" s="11">
        <v>108000</v>
      </c>
      <c r="J22" s="11"/>
      <c r="K22" s="7"/>
      <c r="L22" s="11"/>
      <c r="M22" s="11">
        <v>108000</v>
      </c>
      <c r="N22" s="11"/>
      <c r="O22" s="11"/>
      <c r="P22" s="11"/>
      <c r="Q22" s="11"/>
      <c r="R22" s="11"/>
      <c r="S22" s="11"/>
      <c r="T22" s="11"/>
      <c r="U22" s="11"/>
      <c r="V22" s="11"/>
      <c r="W22" s="11"/>
      <c r="X22" s="11"/>
    </row>
    <row r="23" ht="30.75" customHeight="true" spans="1:24">
      <c r="A23" s="8" t="s">
        <v>71</v>
      </c>
      <c r="B23" s="7" t="s">
        <v>238</v>
      </c>
      <c r="C23" s="7" t="s">
        <v>239</v>
      </c>
      <c r="D23" s="7" t="s">
        <v>104</v>
      </c>
      <c r="E23" s="7" t="s">
        <v>105</v>
      </c>
      <c r="F23" s="7" t="s">
        <v>240</v>
      </c>
      <c r="G23" s="7" t="s">
        <v>239</v>
      </c>
      <c r="H23" s="11">
        <v>777219.36</v>
      </c>
      <c r="I23" s="11">
        <v>777219.36</v>
      </c>
      <c r="J23" s="11"/>
      <c r="K23" s="7"/>
      <c r="L23" s="11"/>
      <c r="M23" s="11">
        <v>777219.36</v>
      </c>
      <c r="N23" s="11"/>
      <c r="O23" s="11"/>
      <c r="P23" s="11"/>
      <c r="Q23" s="11"/>
      <c r="R23" s="11"/>
      <c r="S23" s="11"/>
      <c r="T23" s="11"/>
      <c r="U23" s="11"/>
      <c r="V23" s="11"/>
      <c r="W23" s="11"/>
      <c r="X23" s="11"/>
    </row>
    <row r="24" ht="30.75" customHeight="true" spans="1:24">
      <c r="A24" s="8" t="s">
        <v>71</v>
      </c>
      <c r="B24" s="7" t="s">
        <v>241</v>
      </c>
      <c r="C24" s="7" t="s">
        <v>242</v>
      </c>
      <c r="D24" s="7" t="s">
        <v>112</v>
      </c>
      <c r="E24" s="7" t="s">
        <v>113</v>
      </c>
      <c r="F24" s="7" t="s">
        <v>243</v>
      </c>
      <c r="G24" s="7" t="s">
        <v>244</v>
      </c>
      <c r="H24" s="11">
        <v>30957.55</v>
      </c>
      <c r="I24" s="11">
        <v>30957.55</v>
      </c>
      <c r="J24" s="11"/>
      <c r="K24" s="7"/>
      <c r="L24" s="11"/>
      <c r="M24" s="11">
        <v>30957.55</v>
      </c>
      <c r="N24" s="11"/>
      <c r="O24" s="11"/>
      <c r="P24" s="11"/>
      <c r="Q24" s="11"/>
      <c r="R24" s="11"/>
      <c r="S24" s="11"/>
      <c r="T24" s="11"/>
      <c r="U24" s="11"/>
      <c r="V24" s="11"/>
      <c r="W24" s="11"/>
      <c r="X24" s="11"/>
    </row>
    <row r="25" ht="30.75" customHeight="true" spans="1:24">
      <c r="A25" s="8" t="s">
        <v>71</v>
      </c>
      <c r="B25" s="7" t="s">
        <v>241</v>
      </c>
      <c r="C25" s="7" t="s">
        <v>242</v>
      </c>
      <c r="D25" s="7" t="s">
        <v>110</v>
      </c>
      <c r="E25" s="7" t="s">
        <v>111</v>
      </c>
      <c r="F25" s="7" t="s">
        <v>243</v>
      </c>
      <c r="G25" s="7" t="s">
        <v>244</v>
      </c>
      <c r="H25" s="11">
        <v>223480.84</v>
      </c>
      <c r="I25" s="11">
        <v>223480.84</v>
      </c>
      <c r="J25" s="11"/>
      <c r="K25" s="7"/>
      <c r="L25" s="11"/>
      <c r="M25" s="11">
        <v>223480.84</v>
      </c>
      <c r="N25" s="11"/>
      <c r="O25" s="11"/>
      <c r="P25" s="11"/>
      <c r="Q25" s="11"/>
      <c r="R25" s="11"/>
      <c r="S25" s="11"/>
      <c r="T25" s="11"/>
      <c r="U25" s="11"/>
      <c r="V25" s="11"/>
      <c r="W25" s="11"/>
      <c r="X25" s="11"/>
    </row>
    <row r="26" ht="30.75" customHeight="true" spans="1:24">
      <c r="A26" s="8" t="s">
        <v>71</v>
      </c>
      <c r="B26" s="7" t="s">
        <v>241</v>
      </c>
      <c r="C26" s="7" t="s">
        <v>242</v>
      </c>
      <c r="D26" s="7" t="s">
        <v>114</v>
      </c>
      <c r="E26" s="7" t="s">
        <v>115</v>
      </c>
      <c r="F26" s="7" t="s">
        <v>245</v>
      </c>
      <c r="G26" s="7" t="s">
        <v>246</v>
      </c>
      <c r="H26" s="11">
        <v>164324.28</v>
      </c>
      <c r="I26" s="11">
        <v>164324.28</v>
      </c>
      <c r="J26" s="11"/>
      <c r="K26" s="7"/>
      <c r="L26" s="11"/>
      <c r="M26" s="11">
        <v>164324.28</v>
      </c>
      <c r="N26" s="11"/>
      <c r="O26" s="11"/>
      <c r="P26" s="11"/>
      <c r="Q26" s="11"/>
      <c r="R26" s="11"/>
      <c r="S26" s="11"/>
      <c r="T26" s="11"/>
      <c r="U26" s="11"/>
      <c r="V26" s="11"/>
      <c r="W26" s="11"/>
      <c r="X26" s="11"/>
    </row>
    <row r="27" ht="30.75" customHeight="true" spans="1:24">
      <c r="A27" s="8" t="s">
        <v>71</v>
      </c>
      <c r="B27" s="7" t="s">
        <v>241</v>
      </c>
      <c r="C27" s="7" t="s">
        <v>242</v>
      </c>
      <c r="D27" s="7" t="s">
        <v>116</v>
      </c>
      <c r="E27" s="7" t="s">
        <v>117</v>
      </c>
      <c r="F27" s="7" t="s">
        <v>247</v>
      </c>
      <c r="G27" s="7" t="s">
        <v>248</v>
      </c>
      <c r="H27" s="11">
        <v>10920</v>
      </c>
      <c r="I27" s="11">
        <v>10920</v>
      </c>
      <c r="J27" s="11"/>
      <c r="K27" s="7"/>
      <c r="L27" s="11"/>
      <c r="M27" s="11">
        <v>10920</v>
      </c>
      <c r="N27" s="11"/>
      <c r="O27" s="11"/>
      <c r="P27" s="11"/>
      <c r="Q27" s="11"/>
      <c r="R27" s="11"/>
      <c r="S27" s="11"/>
      <c r="T27" s="11"/>
      <c r="U27" s="11"/>
      <c r="V27" s="11"/>
      <c r="W27" s="11"/>
      <c r="X27" s="11"/>
    </row>
    <row r="28" ht="30.75" customHeight="true" spans="1:24">
      <c r="A28" s="8" t="s">
        <v>71</v>
      </c>
      <c r="B28" s="7" t="s">
        <v>241</v>
      </c>
      <c r="C28" s="7" t="s">
        <v>242</v>
      </c>
      <c r="D28" s="7" t="s">
        <v>116</v>
      </c>
      <c r="E28" s="7" t="s">
        <v>117</v>
      </c>
      <c r="F28" s="7" t="s">
        <v>247</v>
      </c>
      <c r="G28" s="7" t="s">
        <v>248</v>
      </c>
      <c r="H28" s="11">
        <v>1680</v>
      </c>
      <c r="I28" s="11">
        <v>1680</v>
      </c>
      <c r="J28" s="11"/>
      <c r="K28" s="7"/>
      <c r="L28" s="11"/>
      <c r="M28" s="11">
        <v>1680</v>
      </c>
      <c r="N28" s="11"/>
      <c r="O28" s="11"/>
      <c r="P28" s="11"/>
      <c r="Q28" s="11"/>
      <c r="R28" s="11"/>
      <c r="S28" s="11"/>
      <c r="T28" s="11"/>
      <c r="U28" s="11"/>
      <c r="V28" s="11"/>
      <c r="W28" s="11"/>
      <c r="X28" s="11"/>
    </row>
    <row r="29" ht="30.75" customHeight="true" spans="1:24">
      <c r="A29" s="8" t="s">
        <v>71</v>
      </c>
      <c r="B29" s="7" t="s">
        <v>249</v>
      </c>
      <c r="C29" s="7" t="s">
        <v>250</v>
      </c>
      <c r="D29" s="7" t="s">
        <v>128</v>
      </c>
      <c r="E29" s="7" t="s">
        <v>129</v>
      </c>
      <c r="F29" s="7" t="s">
        <v>247</v>
      </c>
      <c r="G29" s="7" t="s">
        <v>248</v>
      </c>
      <c r="H29" s="11">
        <v>3104.29</v>
      </c>
      <c r="I29" s="11">
        <v>3104.29</v>
      </c>
      <c r="J29" s="11"/>
      <c r="K29" s="7"/>
      <c r="L29" s="11"/>
      <c r="M29" s="11">
        <v>3104.29</v>
      </c>
      <c r="N29" s="11"/>
      <c r="O29" s="11"/>
      <c r="P29" s="11"/>
      <c r="Q29" s="11"/>
      <c r="R29" s="11"/>
      <c r="S29" s="11"/>
      <c r="T29" s="11"/>
      <c r="U29" s="11"/>
      <c r="V29" s="11"/>
      <c r="W29" s="11"/>
      <c r="X29" s="11"/>
    </row>
    <row r="30" ht="30.75" customHeight="true" spans="1:24">
      <c r="A30" s="8" t="s">
        <v>71</v>
      </c>
      <c r="B30" s="7" t="s">
        <v>249</v>
      </c>
      <c r="C30" s="7" t="s">
        <v>250</v>
      </c>
      <c r="D30" s="7" t="s">
        <v>128</v>
      </c>
      <c r="E30" s="7" t="s">
        <v>129</v>
      </c>
      <c r="F30" s="7" t="s">
        <v>247</v>
      </c>
      <c r="G30" s="7" t="s">
        <v>248</v>
      </c>
      <c r="H30" s="11">
        <v>21183.81</v>
      </c>
      <c r="I30" s="11">
        <v>21183.81</v>
      </c>
      <c r="J30" s="11"/>
      <c r="K30" s="7"/>
      <c r="L30" s="11"/>
      <c r="M30" s="11">
        <v>21183.81</v>
      </c>
      <c r="N30" s="11"/>
      <c r="O30" s="11"/>
      <c r="P30" s="11"/>
      <c r="Q30" s="11"/>
      <c r="R30" s="11"/>
      <c r="S30" s="11"/>
      <c r="T30" s="11"/>
      <c r="U30" s="11"/>
      <c r="V30" s="11"/>
      <c r="W30" s="11"/>
      <c r="X30" s="11"/>
    </row>
    <row r="31" ht="30.75" customHeight="true" spans="1:24">
      <c r="A31" s="8" t="s">
        <v>71</v>
      </c>
      <c r="B31" s="7" t="s">
        <v>251</v>
      </c>
      <c r="C31" s="7" t="s">
        <v>252</v>
      </c>
      <c r="D31" s="7" t="s">
        <v>128</v>
      </c>
      <c r="E31" s="7" t="s">
        <v>129</v>
      </c>
      <c r="F31" s="7" t="s">
        <v>247</v>
      </c>
      <c r="G31" s="7" t="s">
        <v>248</v>
      </c>
      <c r="H31" s="11">
        <v>4346.01</v>
      </c>
      <c r="I31" s="11">
        <v>4346.01</v>
      </c>
      <c r="J31" s="11"/>
      <c r="K31" s="7"/>
      <c r="L31" s="11"/>
      <c r="M31" s="11">
        <v>4346.01</v>
      </c>
      <c r="N31" s="11"/>
      <c r="O31" s="11"/>
      <c r="P31" s="11"/>
      <c r="Q31" s="11"/>
      <c r="R31" s="11"/>
      <c r="S31" s="11"/>
      <c r="T31" s="11"/>
      <c r="U31" s="11"/>
      <c r="V31" s="11"/>
      <c r="W31" s="11"/>
      <c r="X31" s="11"/>
    </row>
    <row r="32" ht="30.75" customHeight="true" spans="1:24">
      <c r="A32" s="8" t="s">
        <v>71</v>
      </c>
      <c r="B32" s="7" t="s">
        <v>253</v>
      </c>
      <c r="C32" s="7" t="s">
        <v>139</v>
      </c>
      <c r="D32" s="7" t="s">
        <v>138</v>
      </c>
      <c r="E32" s="7" t="s">
        <v>139</v>
      </c>
      <c r="F32" s="7" t="s">
        <v>254</v>
      </c>
      <c r="G32" s="7" t="s">
        <v>139</v>
      </c>
      <c r="H32" s="11">
        <v>620059.32</v>
      </c>
      <c r="I32" s="11">
        <v>620059.32</v>
      </c>
      <c r="J32" s="11"/>
      <c r="K32" s="7"/>
      <c r="L32" s="11"/>
      <c r="M32" s="11">
        <v>620059.32</v>
      </c>
      <c r="N32" s="11"/>
      <c r="O32" s="11"/>
      <c r="P32" s="11"/>
      <c r="Q32" s="11"/>
      <c r="R32" s="11"/>
      <c r="S32" s="11"/>
      <c r="T32" s="11"/>
      <c r="U32" s="11"/>
      <c r="V32" s="11"/>
      <c r="W32" s="11"/>
      <c r="X32" s="11"/>
    </row>
    <row r="33" ht="30.75" customHeight="true" spans="1:24">
      <c r="A33" s="8" t="s">
        <v>71</v>
      </c>
      <c r="B33" s="7" t="s">
        <v>255</v>
      </c>
      <c r="C33" s="7" t="s">
        <v>256</v>
      </c>
      <c r="D33" s="7" t="s">
        <v>128</v>
      </c>
      <c r="E33" s="7" t="s">
        <v>129</v>
      </c>
      <c r="F33" s="7" t="s">
        <v>257</v>
      </c>
      <c r="G33" s="7" t="s">
        <v>256</v>
      </c>
      <c r="H33" s="11">
        <v>74834.82</v>
      </c>
      <c r="I33" s="11">
        <v>74834.82</v>
      </c>
      <c r="J33" s="11"/>
      <c r="K33" s="7"/>
      <c r="L33" s="11"/>
      <c r="M33" s="11">
        <v>74834.82</v>
      </c>
      <c r="N33" s="11"/>
      <c r="O33" s="11"/>
      <c r="P33" s="11"/>
      <c r="Q33" s="11"/>
      <c r="R33" s="11"/>
      <c r="S33" s="11"/>
      <c r="T33" s="11"/>
      <c r="U33" s="11"/>
      <c r="V33" s="11"/>
      <c r="W33" s="11"/>
      <c r="X33" s="11"/>
    </row>
    <row r="34" ht="30.75" customHeight="true" spans="1:24">
      <c r="A34" s="8" t="s">
        <v>71</v>
      </c>
      <c r="B34" s="7" t="s">
        <v>258</v>
      </c>
      <c r="C34" s="7" t="s">
        <v>259</v>
      </c>
      <c r="D34" s="7" t="s">
        <v>128</v>
      </c>
      <c r="E34" s="7" t="s">
        <v>129</v>
      </c>
      <c r="F34" s="7" t="s">
        <v>260</v>
      </c>
      <c r="G34" s="7" t="s">
        <v>259</v>
      </c>
      <c r="H34" s="11">
        <v>14000</v>
      </c>
      <c r="I34" s="11">
        <v>14000</v>
      </c>
      <c r="J34" s="11"/>
      <c r="K34" s="7"/>
      <c r="L34" s="11"/>
      <c r="M34" s="11">
        <v>14000</v>
      </c>
      <c r="N34" s="11"/>
      <c r="O34" s="11"/>
      <c r="P34" s="11"/>
      <c r="Q34" s="11"/>
      <c r="R34" s="11"/>
      <c r="S34" s="11"/>
      <c r="T34" s="11"/>
      <c r="U34" s="11"/>
      <c r="V34" s="11"/>
      <c r="W34" s="11"/>
      <c r="X34" s="11"/>
    </row>
    <row r="35" ht="30.75" customHeight="true" spans="1:24">
      <c r="A35" s="8" t="s">
        <v>71</v>
      </c>
      <c r="B35" s="7" t="s">
        <v>261</v>
      </c>
      <c r="C35" s="7" t="s">
        <v>262</v>
      </c>
      <c r="D35" s="7" t="s">
        <v>128</v>
      </c>
      <c r="E35" s="7" t="s">
        <v>129</v>
      </c>
      <c r="F35" s="7" t="s">
        <v>263</v>
      </c>
      <c r="G35" s="7" t="s">
        <v>264</v>
      </c>
      <c r="H35" s="11">
        <v>30000</v>
      </c>
      <c r="I35" s="11">
        <v>30000</v>
      </c>
      <c r="J35" s="11"/>
      <c r="K35" s="7"/>
      <c r="L35" s="11"/>
      <c r="M35" s="11">
        <v>30000</v>
      </c>
      <c r="N35" s="11"/>
      <c r="O35" s="11"/>
      <c r="P35" s="11"/>
      <c r="Q35" s="11"/>
      <c r="R35" s="11"/>
      <c r="S35" s="11"/>
      <c r="T35" s="11"/>
      <c r="U35" s="11"/>
      <c r="V35" s="11"/>
      <c r="W35" s="11"/>
      <c r="X35" s="11"/>
    </row>
    <row r="36" ht="30.75" customHeight="true" spans="1:24">
      <c r="A36" s="8" t="s">
        <v>71</v>
      </c>
      <c r="B36" s="7" t="s">
        <v>265</v>
      </c>
      <c r="C36" s="7" t="s">
        <v>266</v>
      </c>
      <c r="D36" s="7" t="s">
        <v>128</v>
      </c>
      <c r="E36" s="7" t="s">
        <v>129</v>
      </c>
      <c r="F36" s="7" t="s">
        <v>267</v>
      </c>
      <c r="G36" s="7" t="s">
        <v>268</v>
      </c>
      <c r="H36" s="11">
        <v>342600</v>
      </c>
      <c r="I36" s="11">
        <v>342600</v>
      </c>
      <c r="J36" s="11"/>
      <c r="K36" s="7"/>
      <c r="L36" s="11"/>
      <c r="M36" s="11">
        <v>342600</v>
      </c>
      <c r="N36" s="11"/>
      <c r="O36" s="11"/>
      <c r="P36" s="11"/>
      <c r="Q36" s="11"/>
      <c r="R36" s="11"/>
      <c r="S36" s="11"/>
      <c r="T36" s="11"/>
      <c r="U36" s="11"/>
      <c r="V36" s="11"/>
      <c r="W36" s="11"/>
      <c r="X36" s="11"/>
    </row>
    <row r="37" ht="30.75" customHeight="true" spans="1:24">
      <c r="A37" s="8" t="s">
        <v>71</v>
      </c>
      <c r="B37" s="7" t="s">
        <v>269</v>
      </c>
      <c r="C37" s="7" t="s">
        <v>270</v>
      </c>
      <c r="D37" s="7" t="s">
        <v>128</v>
      </c>
      <c r="E37" s="7" t="s">
        <v>129</v>
      </c>
      <c r="F37" s="7" t="s">
        <v>267</v>
      </c>
      <c r="G37" s="7" t="s">
        <v>268</v>
      </c>
      <c r="H37" s="11">
        <v>34260</v>
      </c>
      <c r="I37" s="11">
        <v>34260</v>
      </c>
      <c r="J37" s="11"/>
      <c r="K37" s="7"/>
      <c r="L37" s="11"/>
      <c r="M37" s="11">
        <v>34260</v>
      </c>
      <c r="N37" s="11"/>
      <c r="O37" s="11"/>
      <c r="P37" s="11"/>
      <c r="Q37" s="11"/>
      <c r="R37" s="11"/>
      <c r="S37" s="11"/>
      <c r="T37" s="11"/>
      <c r="U37" s="11"/>
      <c r="V37" s="11"/>
      <c r="W37" s="11"/>
      <c r="X37" s="11"/>
    </row>
    <row r="38" ht="30.75" customHeight="true" spans="1:24">
      <c r="A38" s="8" t="s">
        <v>71</v>
      </c>
      <c r="B38" s="7" t="s">
        <v>271</v>
      </c>
      <c r="C38" s="7" t="s">
        <v>272</v>
      </c>
      <c r="D38" s="7" t="s">
        <v>128</v>
      </c>
      <c r="E38" s="7" t="s">
        <v>129</v>
      </c>
      <c r="F38" s="7" t="s">
        <v>273</v>
      </c>
      <c r="G38" s="7" t="s">
        <v>274</v>
      </c>
      <c r="H38" s="11">
        <v>10200</v>
      </c>
      <c r="I38" s="11">
        <v>10200</v>
      </c>
      <c r="J38" s="11"/>
      <c r="K38" s="7"/>
      <c r="L38" s="11"/>
      <c r="M38" s="11">
        <v>10200</v>
      </c>
      <c r="N38" s="11"/>
      <c r="O38" s="11"/>
      <c r="P38" s="11"/>
      <c r="Q38" s="11"/>
      <c r="R38" s="11"/>
      <c r="S38" s="11"/>
      <c r="T38" s="11"/>
      <c r="U38" s="11"/>
      <c r="V38" s="11"/>
      <c r="W38" s="11"/>
      <c r="X38" s="11"/>
    </row>
    <row r="39" ht="30.75" customHeight="true" spans="1:24">
      <c r="A39" s="8" t="s">
        <v>71</v>
      </c>
      <c r="B39" s="7" t="s">
        <v>271</v>
      </c>
      <c r="C39" s="7" t="s">
        <v>272</v>
      </c>
      <c r="D39" s="7" t="s">
        <v>128</v>
      </c>
      <c r="E39" s="7" t="s">
        <v>129</v>
      </c>
      <c r="F39" s="7" t="s">
        <v>275</v>
      </c>
      <c r="G39" s="7" t="s">
        <v>276</v>
      </c>
      <c r="H39" s="11">
        <v>15300</v>
      </c>
      <c r="I39" s="11">
        <v>15300</v>
      </c>
      <c r="J39" s="11"/>
      <c r="K39" s="7"/>
      <c r="L39" s="11"/>
      <c r="M39" s="11">
        <v>15300</v>
      </c>
      <c r="N39" s="11"/>
      <c r="O39" s="11"/>
      <c r="P39" s="11"/>
      <c r="Q39" s="11"/>
      <c r="R39" s="11"/>
      <c r="S39" s="11"/>
      <c r="T39" s="11"/>
      <c r="U39" s="11"/>
      <c r="V39" s="11"/>
      <c r="W39" s="11"/>
      <c r="X39" s="11"/>
    </row>
    <row r="40" ht="30.75" customHeight="true" spans="1:24">
      <c r="A40" s="8" t="s">
        <v>71</v>
      </c>
      <c r="B40" s="7" t="s">
        <v>271</v>
      </c>
      <c r="C40" s="7" t="s">
        <v>272</v>
      </c>
      <c r="D40" s="7" t="s">
        <v>128</v>
      </c>
      <c r="E40" s="7" t="s">
        <v>129</v>
      </c>
      <c r="F40" s="7" t="s">
        <v>277</v>
      </c>
      <c r="G40" s="7" t="s">
        <v>278</v>
      </c>
      <c r="H40" s="11">
        <v>29520</v>
      </c>
      <c r="I40" s="11">
        <v>29520</v>
      </c>
      <c r="J40" s="11"/>
      <c r="K40" s="7"/>
      <c r="L40" s="11"/>
      <c r="M40" s="11">
        <v>29520</v>
      </c>
      <c r="N40" s="11"/>
      <c r="O40" s="11"/>
      <c r="P40" s="11"/>
      <c r="Q40" s="11"/>
      <c r="R40" s="11"/>
      <c r="S40" s="11"/>
      <c r="T40" s="11"/>
      <c r="U40" s="11"/>
      <c r="V40" s="11"/>
      <c r="W40" s="11"/>
      <c r="X40" s="11"/>
    </row>
    <row r="41" ht="30.75" customHeight="true" spans="1:24">
      <c r="A41" s="8" t="s">
        <v>71</v>
      </c>
      <c r="B41" s="7" t="s">
        <v>271</v>
      </c>
      <c r="C41" s="7" t="s">
        <v>272</v>
      </c>
      <c r="D41" s="7" t="s">
        <v>128</v>
      </c>
      <c r="E41" s="7" t="s">
        <v>129</v>
      </c>
      <c r="F41" s="7" t="s">
        <v>279</v>
      </c>
      <c r="G41" s="7" t="s">
        <v>280</v>
      </c>
      <c r="H41" s="11">
        <v>60000</v>
      </c>
      <c r="I41" s="11">
        <v>60000</v>
      </c>
      <c r="J41" s="11"/>
      <c r="K41" s="7"/>
      <c r="L41" s="11"/>
      <c r="M41" s="11">
        <v>60000</v>
      </c>
      <c r="N41" s="11"/>
      <c r="O41" s="11"/>
      <c r="P41" s="11"/>
      <c r="Q41" s="11"/>
      <c r="R41" s="11"/>
      <c r="S41" s="11"/>
      <c r="T41" s="11"/>
      <c r="U41" s="11"/>
      <c r="V41" s="11"/>
      <c r="W41" s="11"/>
      <c r="X41" s="11"/>
    </row>
    <row r="42" ht="30.75" customHeight="true" spans="1:24">
      <c r="A42" s="8" t="s">
        <v>71</v>
      </c>
      <c r="B42" s="7" t="s">
        <v>281</v>
      </c>
      <c r="C42" s="7" t="s">
        <v>197</v>
      </c>
      <c r="D42" s="7" t="s">
        <v>128</v>
      </c>
      <c r="E42" s="7" t="s">
        <v>129</v>
      </c>
      <c r="F42" s="7" t="s">
        <v>282</v>
      </c>
      <c r="G42" s="7" t="s">
        <v>197</v>
      </c>
      <c r="H42" s="11">
        <v>40000</v>
      </c>
      <c r="I42" s="11">
        <v>40000</v>
      </c>
      <c r="J42" s="11"/>
      <c r="K42" s="7"/>
      <c r="L42" s="11"/>
      <c r="M42" s="11">
        <v>40000</v>
      </c>
      <c r="N42" s="11"/>
      <c r="O42" s="11"/>
      <c r="P42" s="11"/>
      <c r="Q42" s="11"/>
      <c r="R42" s="11"/>
      <c r="S42" s="11"/>
      <c r="T42" s="11"/>
      <c r="U42" s="11"/>
      <c r="V42" s="11"/>
      <c r="W42" s="11"/>
      <c r="X42" s="11"/>
    </row>
    <row r="43" ht="30.75" customHeight="true" spans="1:24">
      <c r="A43" s="8" t="s">
        <v>71</v>
      </c>
      <c r="B43" s="7" t="s">
        <v>271</v>
      </c>
      <c r="C43" s="7" t="s">
        <v>272</v>
      </c>
      <c r="D43" s="7" t="s">
        <v>128</v>
      </c>
      <c r="E43" s="7" t="s">
        <v>129</v>
      </c>
      <c r="F43" s="7" t="s">
        <v>283</v>
      </c>
      <c r="G43" s="7" t="s">
        <v>284</v>
      </c>
      <c r="H43" s="11">
        <v>56135.32</v>
      </c>
      <c r="I43" s="11">
        <v>56135.32</v>
      </c>
      <c r="J43" s="11"/>
      <c r="K43" s="7"/>
      <c r="L43" s="11"/>
      <c r="M43" s="11">
        <v>56135.32</v>
      </c>
      <c r="N43" s="11"/>
      <c r="O43" s="11"/>
      <c r="P43" s="11"/>
      <c r="Q43" s="11"/>
      <c r="R43" s="11"/>
      <c r="S43" s="11"/>
      <c r="T43" s="11"/>
      <c r="U43" s="11"/>
      <c r="V43" s="11"/>
      <c r="W43" s="11"/>
      <c r="X43" s="11"/>
    </row>
    <row r="44" ht="30.75" customHeight="true" spans="1:24">
      <c r="A44" s="8" t="s">
        <v>71</v>
      </c>
      <c r="B44" s="7" t="s">
        <v>271</v>
      </c>
      <c r="C44" s="7" t="s">
        <v>272</v>
      </c>
      <c r="D44" s="7" t="s">
        <v>128</v>
      </c>
      <c r="E44" s="7" t="s">
        <v>129</v>
      </c>
      <c r="F44" s="7" t="s">
        <v>260</v>
      </c>
      <c r="G44" s="7" t="s">
        <v>259</v>
      </c>
      <c r="H44" s="11">
        <v>4000</v>
      </c>
      <c r="I44" s="11">
        <v>4000</v>
      </c>
      <c r="J44" s="11"/>
      <c r="K44" s="7"/>
      <c r="L44" s="11"/>
      <c r="M44" s="11">
        <v>4000</v>
      </c>
      <c r="N44" s="11"/>
      <c r="O44" s="11"/>
      <c r="P44" s="11"/>
      <c r="Q44" s="11"/>
      <c r="R44" s="11"/>
      <c r="S44" s="11"/>
      <c r="T44" s="11"/>
      <c r="U44" s="11"/>
      <c r="V44" s="11"/>
      <c r="W44" s="11"/>
      <c r="X44" s="11"/>
    </row>
    <row r="45" ht="30.75" customHeight="true" spans="1:24">
      <c r="A45" s="8" t="s">
        <v>71</v>
      </c>
      <c r="B45" s="7" t="s">
        <v>271</v>
      </c>
      <c r="C45" s="7" t="s">
        <v>272</v>
      </c>
      <c r="D45" s="7" t="s">
        <v>128</v>
      </c>
      <c r="E45" s="7" t="s">
        <v>129</v>
      </c>
      <c r="F45" s="7" t="s">
        <v>285</v>
      </c>
      <c r="G45" s="7" t="s">
        <v>286</v>
      </c>
      <c r="H45" s="11">
        <v>174364.68</v>
      </c>
      <c r="I45" s="11">
        <v>174364.68</v>
      </c>
      <c r="J45" s="11"/>
      <c r="K45" s="7"/>
      <c r="L45" s="11"/>
      <c r="M45" s="11">
        <v>174364.68</v>
      </c>
      <c r="N45" s="11"/>
      <c r="O45" s="11"/>
      <c r="P45" s="11"/>
      <c r="Q45" s="11"/>
      <c r="R45" s="11"/>
      <c r="S45" s="11"/>
      <c r="T45" s="11"/>
      <c r="U45" s="11"/>
      <c r="V45" s="11"/>
      <c r="W45" s="11"/>
      <c r="X45" s="11"/>
    </row>
    <row r="46" ht="30.75" customHeight="true" spans="1:24">
      <c r="A46" s="8" t="s">
        <v>71</v>
      </c>
      <c r="B46" s="7" t="s">
        <v>271</v>
      </c>
      <c r="C46" s="7" t="s">
        <v>272</v>
      </c>
      <c r="D46" s="7" t="s">
        <v>128</v>
      </c>
      <c r="E46" s="7" t="s">
        <v>129</v>
      </c>
      <c r="F46" s="7" t="s">
        <v>287</v>
      </c>
      <c r="G46" s="7" t="s">
        <v>288</v>
      </c>
      <c r="H46" s="11">
        <v>6000</v>
      </c>
      <c r="I46" s="11">
        <v>6000</v>
      </c>
      <c r="J46" s="11"/>
      <c r="K46" s="7"/>
      <c r="L46" s="11"/>
      <c r="M46" s="11">
        <v>6000</v>
      </c>
      <c r="N46" s="11"/>
      <c r="O46" s="11"/>
      <c r="P46" s="11"/>
      <c r="Q46" s="11"/>
      <c r="R46" s="11"/>
      <c r="S46" s="11"/>
      <c r="T46" s="11"/>
      <c r="U46" s="11"/>
      <c r="V46" s="11"/>
      <c r="W46" s="11"/>
      <c r="X46" s="11"/>
    </row>
    <row r="47" ht="30.75" customHeight="true" spans="1:24">
      <c r="A47" s="8" t="s">
        <v>71</v>
      </c>
      <c r="B47" s="7" t="s">
        <v>271</v>
      </c>
      <c r="C47" s="7" t="s">
        <v>272</v>
      </c>
      <c r="D47" s="7" t="s">
        <v>128</v>
      </c>
      <c r="E47" s="7" t="s">
        <v>129</v>
      </c>
      <c r="F47" s="7" t="s">
        <v>289</v>
      </c>
      <c r="G47" s="7" t="s">
        <v>290</v>
      </c>
      <c r="H47" s="11">
        <v>3000</v>
      </c>
      <c r="I47" s="11">
        <v>3000</v>
      </c>
      <c r="J47" s="11"/>
      <c r="K47" s="7"/>
      <c r="L47" s="11"/>
      <c r="M47" s="11">
        <v>3000</v>
      </c>
      <c r="N47" s="11"/>
      <c r="O47" s="11"/>
      <c r="P47" s="11"/>
      <c r="Q47" s="11"/>
      <c r="R47" s="11"/>
      <c r="S47" s="11"/>
      <c r="T47" s="11"/>
      <c r="U47" s="11"/>
      <c r="V47" s="11"/>
      <c r="W47" s="11"/>
      <c r="X47" s="11"/>
    </row>
    <row r="48" ht="30.75" customHeight="true" spans="1:24">
      <c r="A48" s="8" t="s">
        <v>71</v>
      </c>
      <c r="B48" s="7" t="s">
        <v>291</v>
      </c>
      <c r="C48" s="7" t="s">
        <v>292</v>
      </c>
      <c r="D48" s="7" t="s">
        <v>102</v>
      </c>
      <c r="E48" s="7" t="s">
        <v>103</v>
      </c>
      <c r="F48" s="7" t="s">
        <v>260</v>
      </c>
      <c r="G48" s="7" t="s">
        <v>259</v>
      </c>
      <c r="H48" s="11">
        <v>3000</v>
      </c>
      <c r="I48" s="11">
        <v>3000</v>
      </c>
      <c r="J48" s="11"/>
      <c r="K48" s="7"/>
      <c r="L48" s="11"/>
      <c r="M48" s="11">
        <v>3000</v>
      </c>
      <c r="N48" s="11"/>
      <c r="O48" s="11"/>
      <c r="P48" s="11"/>
      <c r="Q48" s="11"/>
      <c r="R48" s="11"/>
      <c r="S48" s="11"/>
      <c r="T48" s="11"/>
      <c r="U48" s="11"/>
      <c r="V48" s="11"/>
      <c r="W48" s="11"/>
      <c r="X48" s="11"/>
    </row>
    <row r="49" ht="30.75" customHeight="true" spans="1:24">
      <c r="A49" s="8" t="s">
        <v>71</v>
      </c>
      <c r="B49" s="7" t="s">
        <v>293</v>
      </c>
      <c r="C49" s="7" t="s">
        <v>294</v>
      </c>
      <c r="D49" s="7" t="s">
        <v>102</v>
      </c>
      <c r="E49" s="7" t="s">
        <v>103</v>
      </c>
      <c r="F49" s="7" t="s">
        <v>295</v>
      </c>
      <c r="G49" s="7" t="s">
        <v>296</v>
      </c>
      <c r="H49" s="11">
        <v>110364.6</v>
      </c>
      <c r="I49" s="11">
        <v>110364.6</v>
      </c>
      <c r="J49" s="11"/>
      <c r="K49" s="7"/>
      <c r="L49" s="11"/>
      <c r="M49" s="11">
        <v>110364.6</v>
      </c>
      <c r="N49" s="11"/>
      <c r="O49" s="11"/>
      <c r="P49" s="11"/>
      <c r="Q49" s="11"/>
      <c r="R49" s="11"/>
      <c r="S49" s="11"/>
      <c r="T49" s="11"/>
      <c r="U49" s="11"/>
      <c r="V49" s="11"/>
      <c r="W49" s="11"/>
      <c r="X49" s="11"/>
    </row>
    <row r="50" ht="30.85" customHeight="true" spans="1:24">
      <c r="A50" s="9" t="s">
        <v>192</v>
      </c>
      <c r="B50" s="9"/>
      <c r="C50" s="9"/>
      <c r="D50" s="9"/>
      <c r="E50" s="9"/>
      <c r="F50" s="9"/>
      <c r="G50" s="9"/>
      <c r="H50" s="11">
        <v>8567815.88</v>
      </c>
      <c r="I50" s="11">
        <v>8567815.88</v>
      </c>
      <c r="J50" s="11"/>
      <c r="K50" s="11"/>
      <c r="L50" s="11"/>
      <c r="M50" s="11">
        <v>8567815.88</v>
      </c>
      <c r="N50" s="11"/>
      <c r="O50" s="11"/>
      <c r="P50" s="11"/>
      <c r="Q50" s="11"/>
      <c r="R50" s="11"/>
      <c r="S50" s="11"/>
      <c r="T50" s="11"/>
      <c r="U50" s="11"/>
      <c r="V50" s="11"/>
      <c r="W50" s="11"/>
      <c r="X50" s="11"/>
    </row>
  </sheetData>
  <mergeCells count="30">
    <mergeCell ref="A3:X3"/>
    <mergeCell ref="A4:G4"/>
    <mergeCell ref="H5:X5"/>
    <mergeCell ref="I6:N6"/>
    <mergeCell ref="O6:Q6"/>
    <mergeCell ref="S6:X6"/>
    <mergeCell ref="I7:J7"/>
    <mergeCell ref="A50:G50"/>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true"/>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26"/>
  <sheetViews>
    <sheetView showZeros="0" tabSelected="1" workbookViewId="0">
      <pane xSplit="9" ySplit="10" topLeftCell="R11" activePane="bottomRight" state="frozen"/>
      <selection/>
      <selection pane="topRight"/>
      <selection pane="bottomLeft"/>
      <selection pane="bottomRight" activeCell="X1" sqref="X$1:Y$1048576"/>
    </sheetView>
  </sheetViews>
  <sheetFormatPr defaultColWidth="10.7083333333333" defaultRowHeight="14.25" customHeight="true"/>
  <cols>
    <col min="1" max="1" width="10.75" customWidth="true"/>
    <col min="2" max="2" width="16.375" customWidth="true"/>
    <col min="3" max="3" width="38.875" customWidth="true"/>
    <col min="4" max="4" width="18.625" customWidth="true"/>
    <col min="5" max="5" width="9.625" customWidth="true"/>
    <col min="6" max="6" width="27.625" customWidth="true"/>
    <col min="7" max="7" width="9.625" customWidth="true"/>
    <col min="8" max="8" width="14.125" customWidth="true"/>
    <col min="9" max="10" width="10" customWidth="true"/>
    <col min="11" max="12" width="11.125" customWidth="true"/>
    <col min="13" max="13" width="12.625" customWidth="true"/>
    <col min="14" max="14" width="9.625" customWidth="true"/>
    <col min="15" max="15" width="11.125" customWidth="true"/>
    <col min="16" max="17" width="12.625" customWidth="true"/>
    <col min="18" max="18" width="3.625" customWidth="true"/>
    <col min="19" max="20" width="6.625" customWidth="true"/>
    <col min="21" max="21" width="9.625" customWidth="true"/>
    <col min="22" max="22" width="12.625" customWidth="true"/>
    <col min="23" max="23" width="8.25" customWidth="true"/>
    <col min="24" max="25" width="10.7083333333333" hidden="true"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3.5" customHeight="true" spans="1:23">
      <c r="A2" s="21"/>
      <c r="B2" s="21"/>
      <c r="C2" s="21"/>
      <c r="D2" s="21"/>
      <c r="E2" s="21"/>
      <c r="F2" s="21"/>
      <c r="G2" s="21"/>
      <c r="H2" s="21"/>
      <c r="I2" s="21"/>
      <c r="J2" s="21"/>
      <c r="K2" s="21"/>
      <c r="L2" s="21"/>
      <c r="M2" s="21"/>
      <c r="N2" s="21"/>
      <c r="O2" s="21"/>
      <c r="P2" s="21"/>
      <c r="Q2" s="21"/>
      <c r="R2" s="21"/>
      <c r="S2" s="21"/>
      <c r="T2" s="21"/>
      <c r="U2" s="21"/>
      <c r="V2" s="21"/>
      <c r="W2" s="25" t="s">
        <v>297</v>
      </c>
    </row>
    <row r="3" ht="45" customHeight="true" spans="1:23">
      <c r="A3" s="22" t="s">
        <v>298</v>
      </c>
      <c r="B3" s="22"/>
      <c r="C3" s="22"/>
      <c r="D3" s="22"/>
      <c r="E3" s="22"/>
      <c r="F3" s="22"/>
      <c r="G3" s="22"/>
      <c r="H3" s="22"/>
      <c r="I3" s="22"/>
      <c r="J3" s="22"/>
      <c r="K3" s="22"/>
      <c r="L3" s="22"/>
      <c r="M3" s="22"/>
      <c r="N3" s="22"/>
      <c r="O3" s="22"/>
      <c r="P3" s="22"/>
      <c r="Q3" s="22"/>
      <c r="R3" s="22"/>
      <c r="S3" s="22"/>
      <c r="T3" s="22"/>
      <c r="U3" s="22"/>
      <c r="V3" s="22"/>
      <c r="W3" s="22"/>
    </row>
    <row r="4" ht="13.5" customHeight="true" spans="1:23">
      <c r="A4" s="21" t="str">
        <f>"单位名称："&amp;"楚雄彝族自治州医疗保障局"</f>
        <v>单位名称：楚雄彝族自治州医疗保障局</v>
      </c>
      <c r="B4" s="21"/>
      <c r="C4" s="21"/>
      <c r="D4" s="21"/>
      <c r="E4" s="21"/>
      <c r="F4" s="21"/>
      <c r="G4" s="21"/>
      <c r="H4" s="21"/>
      <c r="I4" s="21"/>
      <c r="J4" s="21"/>
      <c r="K4" s="21"/>
      <c r="L4" s="21"/>
      <c r="M4" s="21"/>
      <c r="N4" s="21"/>
      <c r="O4" s="21"/>
      <c r="P4" s="21"/>
      <c r="Q4" s="21"/>
      <c r="R4" s="21"/>
      <c r="S4" s="21"/>
      <c r="T4" s="21"/>
      <c r="U4" s="21"/>
      <c r="V4" s="21"/>
      <c r="W4" s="25" t="s">
        <v>54</v>
      </c>
    </row>
    <row r="5" ht="21.75" customHeight="true" spans="1:23">
      <c r="A5" s="9" t="s">
        <v>299</v>
      </c>
      <c r="B5" s="9" t="s">
        <v>203</v>
      </c>
      <c r="C5" s="9" t="s">
        <v>204</v>
      </c>
      <c r="D5" s="9" t="s">
        <v>202</v>
      </c>
      <c r="E5" s="9" t="s">
        <v>205</v>
      </c>
      <c r="F5" s="9" t="s">
        <v>206</v>
      </c>
      <c r="G5" s="9" t="s">
        <v>300</v>
      </c>
      <c r="H5" s="9" t="s">
        <v>301</v>
      </c>
      <c r="I5" s="9" t="s">
        <v>57</v>
      </c>
      <c r="J5" s="9" t="s">
        <v>302</v>
      </c>
      <c r="K5" s="9"/>
      <c r="L5" s="9"/>
      <c r="M5" s="9"/>
      <c r="N5" s="9" t="s">
        <v>211</v>
      </c>
      <c r="O5" s="9"/>
      <c r="P5" s="9"/>
      <c r="Q5" s="9" t="s">
        <v>63</v>
      </c>
      <c r="R5" s="9" t="s">
        <v>64</v>
      </c>
      <c r="S5" s="9"/>
      <c r="T5" s="9"/>
      <c r="U5" s="9"/>
      <c r="V5" s="9"/>
      <c r="W5" s="9"/>
    </row>
    <row r="6" ht="21.75" customHeight="true" spans="1:23">
      <c r="A6" s="9"/>
      <c r="B6" s="9"/>
      <c r="C6" s="9"/>
      <c r="D6" s="9"/>
      <c r="E6" s="9"/>
      <c r="F6" s="9"/>
      <c r="G6" s="9"/>
      <c r="H6" s="9"/>
      <c r="I6" s="9"/>
      <c r="J6" s="9" t="s">
        <v>60</v>
      </c>
      <c r="K6" s="9"/>
      <c r="L6" s="9" t="s">
        <v>61</v>
      </c>
      <c r="M6" s="9" t="s">
        <v>62</v>
      </c>
      <c r="N6" s="9" t="s">
        <v>60</v>
      </c>
      <c r="O6" s="9" t="s">
        <v>61</v>
      </c>
      <c r="P6" s="9" t="s">
        <v>62</v>
      </c>
      <c r="Q6" s="9"/>
      <c r="R6" s="9" t="s">
        <v>59</v>
      </c>
      <c r="S6" s="9" t="s">
        <v>65</v>
      </c>
      <c r="T6" s="9" t="s">
        <v>218</v>
      </c>
      <c r="U6" s="9" t="s">
        <v>67</v>
      </c>
      <c r="V6" s="9" t="s">
        <v>68</v>
      </c>
      <c r="W6" s="9" t="s">
        <v>69</v>
      </c>
    </row>
    <row r="7" ht="21" customHeight="true" spans="1:23">
      <c r="A7" s="9"/>
      <c r="B7" s="9"/>
      <c r="C7" s="9"/>
      <c r="D7" s="9"/>
      <c r="E7" s="9"/>
      <c r="F7" s="9"/>
      <c r="G7" s="9"/>
      <c r="H7" s="9"/>
      <c r="I7" s="9"/>
      <c r="J7" s="9" t="s">
        <v>59</v>
      </c>
      <c r="K7" s="9"/>
      <c r="L7" s="9"/>
      <c r="M7" s="9"/>
      <c r="N7" s="9"/>
      <c r="O7" s="9"/>
      <c r="P7" s="9"/>
      <c r="Q7" s="9"/>
      <c r="R7" s="9"/>
      <c r="S7" s="9"/>
      <c r="T7" s="9"/>
      <c r="U7" s="9"/>
      <c r="V7" s="9"/>
      <c r="W7" s="9"/>
    </row>
    <row r="8" ht="39.75" customHeight="true" spans="1:23">
      <c r="A8" s="9"/>
      <c r="B8" s="9"/>
      <c r="C8" s="9"/>
      <c r="D8" s="9"/>
      <c r="E8" s="9"/>
      <c r="F8" s="9"/>
      <c r="G8" s="9"/>
      <c r="H8" s="9"/>
      <c r="I8" s="9"/>
      <c r="J8" s="9" t="s">
        <v>59</v>
      </c>
      <c r="K8" s="9" t="s">
        <v>303</v>
      </c>
      <c r="L8" s="9"/>
      <c r="M8" s="9"/>
      <c r="N8" s="9"/>
      <c r="O8" s="9"/>
      <c r="P8" s="9"/>
      <c r="Q8" s="9"/>
      <c r="R8" s="9"/>
      <c r="S8" s="9"/>
      <c r="T8" s="9"/>
      <c r="U8" s="9"/>
      <c r="V8" s="9"/>
      <c r="W8" s="9"/>
    </row>
    <row r="9" ht="22" customHeight="true" spans="1:23">
      <c r="A9" s="53">
        <v>1</v>
      </c>
      <c r="B9" s="53">
        <v>2</v>
      </c>
      <c r="C9" s="53">
        <v>3</v>
      </c>
      <c r="D9" s="53">
        <v>4</v>
      </c>
      <c r="E9" s="53">
        <v>5</v>
      </c>
      <c r="F9" s="53">
        <v>6</v>
      </c>
      <c r="G9" s="53">
        <v>7</v>
      </c>
      <c r="H9" s="53">
        <v>8</v>
      </c>
      <c r="I9" s="53">
        <v>9</v>
      </c>
      <c r="J9" s="53">
        <v>10</v>
      </c>
      <c r="K9" s="53">
        <v>11</v>
      </c>
      <c r="L9" s="54">
        <v>12</v>
      </c>
      <c r="M9" s="54">
        <v>13</v>
      </c>
      <c r="N9" s="54">
        <v>14</v>
      </c>
      <c r="O9" s="54">
        <v>15</v>
      </c>
      <c r="P9" s="54">
        <v>16</v>
      </c>
      <c r="Q9" s="54">
        <v>17</v>
      </c>
      <c r="R9" s="54">
        <v>18</v>
      </c>
      <c r="S9" s="54">
        <v>19</v>
      </c>
      <c r="T9" s="54">
        <v>20</v>
      </c>
      <c r="U9" s="53">
        <v>21</v>
      </c>
      <c r="V9" s="53">
        <v>22</v>
      </c>
      <c r="W9" s="53">
        <v>23</v>
      </c>
    </row>
    <row r="10" ht="22" customHeight="true" spans="1:25">
      <c r="A10" s="7"/>
      <c r="B10" s="7"/>
      <c r="C10" s="7" t="s">
        <v>304</v>
      </c>
      <c r="D10" s="7"/>
      <c r="E10" s="7"/>
      <c r="F10" s="7"/>
      <c r="G10" s="7"/>
      <c r="H10" s="7"/>
      <c r="I10" s="19">
        <v>40791700</v>
      </c>
      <c r="J10" s="11">
        <v>40791700</v>
      </c>
      <c r="K10" s="11">
        <v>40791700</v>
      </c>
      <c r="L10" s="11"/>
      <c r="M10" s="11"/>
      <c r="N10" s="11"/>
      <c r="O10" s="11"/>
      <c r="P10" s="11"/>
      <c r="Q10" s="11"/>
      <c r="R10" s="11"/>
      <c r="S10" s="11"/>
      <c r="T10" s="11"/>
      <c r="U10" s="11"/>
      <c r="V10" s="11"/>
      <c r="W10" s="11"/>
      <c r="X10">
        <f>VLOOKUP(C10,'[1]2025年州级项目支出预算表'!$A$10:$G$599,3,0)</f>
        <v>4079.17</v>
      </c>
      <c r="Y10">
        <f t="shared" ref="Y10:Y12" si="0">I10-X10*10000</f>
        <v>0</v>
      </c>
    </row>
    <row r="11" ht="22" customHeight="true" spans="1:25">
      <c r="A11" s="7" t="s">
        <v>305</v>
      </c>
      <c r="B11" s="7" t="s">
        <v>306</v>
      </c>
      <c r="C11" s="7" t="s">
        <v>304</v>
      </c>
      <c r="D11" s="7" t="s">
        <v>71</v>
      </c>
      <c r="E11" s="7" t="s">
        <v>120</v>
      </c>
      <c r="F11" s="7" t="s">
        <v>121</v>
      </c>
      <c r="G11" s="7" t="s">
        <v>307</v>
      </c>
      <c r="H11" s="7" t="s">
        <v>308</v>
      </c>
      <c r="I11" s="11">
        <v>40791700</v>
      </c>
      <c r="J11" s="11">
        <v>40791700</v>
      </c>
      <c r="K11" s="11">
        <v>40791700</v>
      </c>
      <c r="L11" s="11"/>
      <c r="M11" s="11"/>
      <c r="N11" s="11"/>
      <c r="O11" s="11"/>
      <c r="P11" s="11"/>
      <c r="Q11" s="11"/>
      <c r="R11" s="11"/>
      <c r="S11" s="11"/>
      <c r="T11" s="11"/>
      <c r="U11" s="11"/>
      <c r="V11" s="11"/>
      <c r="W11" s="11"/>
      <c r="X11">
        <f>VLOOKUP(C11,'[1]2025年州级项目支出预算表'!$A$10:$G$599,3,0)</f>
        <v>4079.17</v>
      </c>
      <c r="Y11">
        <f t="shared" si="0"/>
        <v>0</v>
      </c>
    </row>
    <row r="12" ht="22" customHeight="true" spans="1:25">
      <c r="A12" s="7"/>
      <c r="B12" s="7"/>
      <c r="C12" s="7" t="s">
        <v>309</v>
      </c>
      <c r="D12" s="7"/>
      <c r="E12" s="7"/>
      <c r="F12" s="7"/>
      <c r="G12" s="7"/>
      <c r="H12" s="7"/>
      <c r="I12" s="19">
        <v>4517900</v>
      </c>
      <c r="J12" s="11">
        <v>4517900</v>
      </c>
      <c r="K12" s="11">
        <v>4517900</v>
      </c>
      <c r="L12" s="11"/>
      <c r="M12" s="11"/>
      <c r="N12" s="11"/>
      <c r="O12" s="11"/>
      <c r="P12" s="7"/>
      <c r="Q12" s="11"/>
      <c r="R12" s="11"/>
      <c r="S12" s="11"/>
      <c r="T12" s="11"/>
      <c r="U12" s="11"/>
      <c r="V12" s="11"/>
      <c r="W12" s="11"/>
      <c r="X12">
        <f>VLOOKUP(C12,'[1]2025年州级项目支出预算表'!$A$10:$G$599,3,0)</f>
        <v>451.79</v>
      </c>
      <c r="Y12">
        <f t="shared" si="0"/>
        <v>0</v>
      </c>
    </row>
    <row r="13" ht="22" customHeight="true" spans="1:23">
      <c r="A13" s="7" t="s">
        <v>305</v>
      </c>
      <c r="B13" s="7" t="s">
        <v>310</v>
      </c>
      <c r="C13" s="7" t="s">
        <v>309</v>
      </c>
      <c r="D13" s="7" t="s">
        <v>71</v>
      </c>
      <c r="E13" s="7" t="s">
        <v>124</v>
      </c>
      <c r="F13" s="7" t="s">
        <v>125</v>
      </c>
      <c r="G13" s="7" t="s">
        <v>311</v>
      </c>
      <c r="H13" s="7" t="s">
        <v>312</v>
      </c>
      <c r="I13" s="11">
        <v>4517900</v>
      </c>
      <c r="J13" s="11">
        <v>4517900</v>
      </c>
      <c r="K13" s="11">
        <v>4517900</v>
      </c>
      <c r="L13" s="11"/>
      <c r="M13" s="11"/>
      <c r="N13" s="11"/>
      <c r="O13" s="11"/>
      <c r="P13" s="7"/>
      <c r="Q13" s="11"/>
      <c r="R13" s="11"/>
      <c r="S13" s="11"/>
      <c r="T13" s="11"/>
      <c r="U13" s="11"/>
      <c r="V13" s="11"/>
      <c r="W13" s="11"/>
    </row>
    <row r="14" ht="22" customHeight="true" spans="1:25">
      <c r="A14" s="7"/>
      <c r="B14" s="7"/>
      <c r="C14" s="7" t="s">
        <v>313</v>
      </c>
      <c r="D14" s="7"/>
      <c r="E14" s="7"/>
      <c r="F14" s="7"/>
      <c r="G14" s="7"/>
      <c r="H14" s="7"/>
      <c r="I14" s="19">
        <v>280000</v>
      </c>
      <c r="J14" s="11">
        <v>280000</v>
      </c>
      <c r="K14" s="11">
        <v>280000</v>
      </c>
      <c r="L14" s="11"/>
      <c r="M14" s="11"/>
      <c r="N14" s="11"/>
      <c r="O14" s="11"/>
      <c r="P14" s="7"/>
      <c r="Q14" s="11"/>
      <c r="R14" s="11"/>
      <c r="S14" s="11"/>
      <c r="T14" s="11"/>
      <c r="U14" s="11"/>
      <c r="V14" s="11"/>
      <c r="W14" s="11"/>
      <c r="X14">
        <f>VLOOKUP(C14,'[1]2025年州级项目支出预算表'!$A$10:$G$599,3,0)</f>
        <v>28</v>
      </c>
      <c r="Y14">
        <f t="shared" ref="Y14:Y19" si="1">I14-X14*10000</f>
        <v>0</v>
      </c>
    </row>
    <row r="15" ht="22" customHeight="true" spans="1:23">
      <c r="A15" s="7" t="s">
        <v>314</v>
      </c>
      <c r="B15" s="7" t="s">
        <v>315</v>
      </c>
      <c r="C15" s="7" t="s">
        <v>313</v>
      </c>
      <c r="D15" s="7" t="s">
        <v>71</v>
      </c>
      <c r="E15" s="7" t="s">
        <v>110</v>
      </c>
      <c r="F15" s="7" t="s">
        <v>111</v>
      </c>
      <c r="G15" s="7" t="s">
        <v>311</v>
      </c>
      <c r="H15" s="7" t="s">
        <v>312</v>
      </c>
      <c r="I15" s="11">
        <v>280000</v>
      </c>
      <c r="J15" s="11">
        <v>280000</v>
      </c>
      <c r="K15" s="11">
        <v>280000</v>
      </c>
      <c r="L15" s="11"/>
      <c r="M15" s="11"/>
      <c r="N15" s="11"/>
      <c r="O15" s="11"/>
      <c r="P15" s="7"/>
      <c r="Q15" s="11"/>
      <c r="R15" s="11"/>
      <c r="S15" s="11"/>
      <c r="T15" s="11"/>
      <c r="U15" s="11"/>
      <c r="V15" s="11"/>
      <c r="W15" s="11"/>
    </row>
    <row r="16" ht="22" customHeight="true" spans="1:25">
      <c r="A16" s="7"/>
      <c r="B16" s="7"/>
      <c r="C16" s="7" t="s">
        <v>316</v>
      </c>
      <c r="D16" s="7"/>
      <c r="E16" s="7"/>
      <c r="F16" s="7"/>
      <c r="G16" s="7"/>
      <c r="H16" s="7"/>
      <c r="I16" s="19">
        <v>140000</v>
      </c>
      <c r="J16" s="11">
        <v>140000</v>
      </c>
      <c r="K16" s="11">
        <v>140000</v>
      </c>
      <c r="L16" s="11"/>
      <c r="M16" s="11"/>
      <c r="N16" s="11"/>
      <c r="O16" s="11"/>
      <c r="P16" s="7"/>
      <c r="Q16" s="11"/>
      <c r="R16" s="11"/>
      <c r="S16" s="11"/>
      <c r="T16" s="11"/>
      <c r="U16" s="11"/>
      <c r="V16" s="11"/>
      <c r="W16" s="11"/>
      <c r="X16">
        <f>VLOOKUP(C16,'[1]2025年州级项目支出预算表'!$A$10:$G$599,3,0)</f>
        <v>14</v>
      </c>
      <c r="Y16">
        <f t="shared" si="1"/>
        <v>0</v>
      </c>
    </row>
    <row r="17" ht="22" customHeight="true" spans="1:23">
      <c r="A17" s="7" t="s">
        <v>314</v>
      </c>
      <c r="B17" s="7" t="s">
        <v>317</v>
      </c>
      <c r="C17" s="7" t="s">
        <v>316</v>
      </c>
      <c r="D17" s="7" t="s">
        <v>71</v>
      </c>
      <c r="E17" s="7" t="s">
        <v>130</v>
      </c>
      <c r="F17" s="7" t="s">
        <v>131</v>
      </c>
      <c r="G17" s="7" t="s">
        <v>275</v>
      </c>
      <c r="H17" s="7" t="s">
        <v>276</v>
      </c>
      <c r="I17" s="11">
        <v>50000</v>
      </c>
      <c r="J17" s="11">
        <v>50000</v>
      </c>
      <c r="K17" s="11">
        <v>50000</v>
      </c>
      <c r="L17" s="11"/>
      <c r="M17" s="11"/>
      <c r="N17" s="11"/>
      <c r="O17" s="11"/>
      <c r="P17" s="7"/>
      <c r="Q17" s="11"/>
      <c r="R17" s="11"/>
      <c r="S17" s="11"/>
      <c r="T17" s="11"/>
      <c r="U17" s="11"/>
      <c r="V17" s="11"/>
      <c r="W17" s="11"/>
    </row>
    <row r="18" ht="22" customHeight="true" spans="1:23">
      <c r="A18" s="7" t="s">
        <v>314</v>
      </c>
      <c r="B18" s="7" t="s">
        <v>317</v>
      </c>
      <c r="C18" s="7" t="s">
        <v>316</v>
      </c>
      <c r="D18" s="7" t="s">
        <v>71</v>
      </c>
      <c r="E18" s="7" t="s">
        <v>130</v>
      </c>
      <c r="F18" s="7" t="s">
        <v>131</v>
      </c>
      <c r="G18" s="7" t="s">
        <v>318</v>
      </c>
      <c r="H18" s="7" t="s">
        <v>319</v>
      </c>
      <c r="I18" s="11">
        <v>90000</v>
      </c>
      <c r="J18" s="11">
        <v>90000</v>
      </c>
      <c r="K18" s="11">
        <v>90000</v>
      </c>
      <c r="L18" s="11"/>
      <c r="M18" s="11"/>
      <c r="N18" s="11"/>
      <c r="O18" s="11"/>
      <c r="P18" s="7"/>
      <c r="Q18" s="11"/>
      <c r="R18" s="11"/>
      <c r="S18" s="11"/>
      <c r="T18" s="11"/>
      <c r="U18" s="11"/>
      <c r="V18" s="11"/>
      <c r="W18" s="11"/>
    </row>
    <row r="19" ht="22" customHeight="true" spans="1:25">
      <c r="A19" s="7"/>
      <c r="B19" s="7"/>
      <c r="C19" s="7" t="s">
        <v>320</v>
      </c>
      <c r="D19" s="7"/>
      <c r="E19" s="7"/>
      <c r="F19" s="7"/>
      <c r="G19" s="7"/>
      <c r="H19" s="7"/>
      <c r="I19" s="19">
        <v>320000</v>
      </c>
      <c r="J19" s="11">
        <v>320000</v>
      </c>
      <c r="K19" s="11">
        <v>320000</v>
      </c>
      <c r="L19" s="11"/>
      <c r="M19" s="11"/>
      <c r="N19" s="11"/>
      <c r="O19" s="11"/>
      <c r="P19" s="7"/>
      <c r="Q19" s="11"/>
      <c r="R19" s="11"/>
      <c r="S19" s="11"/>
      <c r="T19" s="11"/>
      <c r="U19" s="11"/>
      <c r="V19" s="11"/>
      <c r="W19" s="11"/>
      <c r="X19">
        <f>VLOOKUP(C19,'[1]2025年州级项目支出预算表'!$A$10:$G$599,3,0)</f>
        <v>32</v>
      </c>
      <c r="Y19">
        <f t="shared" si="1"/>
        <v>0</v>
      </c>
    </row>
    <row r="20" ht="22" customHeight="true" spans="1:23">
      <c r="A20" s="7" t="s">
        <v>314</v>
      </c>
      <c r="B20" s="7" t="s">
        <v>321</v>
      </c>
      <c r="C20" s="7" t="s">
        <v>320</v>
      </c>
      <c r="D20" s="7" t="s">
        <v>71</v>
      </c>
      <c r="E20" s="7" t="s">
        <v>132</v>
      </c>
      <c r="F20" s="7" t="s">
        <v>133</v>
      </c>
      <c r="G20" s="7" t="s">
        <v>322</v>
      </c>
      <c r="H20" s="7" t="s">
        <v>323</v>
      </c>
      <c r="I20" s="11">
        <v>10000</v>
      </c>
      <c r="J20" s="11">
        <v>10000</v>
      </c>
      <c r="K20" s="11">
        <v>10000</v>
      </c>
      <c r="L20" s="11"/>
      <c r="M20" s="11"/>
      <c r="N20" s="11"/>
      <c r="O20" s="11"/>
      <c r="P20" s="7"/>
      <c r="Q20" s="11"/>
      <c r="R20" s="11"/>
      <c r="S20" s="11"/>
      <c r="T20" s="11"/>
      <c r="U20" s="11"/>
      <c r="V20" s="11"/>
      <c r="W20" s="11"/>
    </row>
    <row r="21" ht="22" customHeight="true" spans="1:23">
      <c r="A21" s="7" t="s">
        <v>314</v>
      </c>
      <c r="B21" s="7" t="s">
        <v>321</v>
      </c>
      <c r="C21" s="7" t="s">
        <v>320</v>
      </c>
      <c r="D21" s="7" t="s">
        <v>71</v>
      </c>
      <c r="E21" s="7" t="s">
        <v>132</v>
      </c>
      <c r="F21" s="7" t="s">
        <v>133</v>
      </c>
      <c r="G21" s="7" t="s">
        <v>279</v>
      </c>
      <c r="H21" s="7" t="s">
        <v>280</v>
      </c>
      <c r="I21" s="11">
        <v>55000</v>
      </c>
      <c r="J21" s="11">
        <v>55000</v>
      </c>
      <c r="K21" s="11">
        <v>55000</v>
      </c>
      <c r="L21" s="11"/>
      <c r="M21" s="11"/>
      <c r="N21" s="11"/>
      <c r="O21" s="11"/>
      <c r="P21" s="7"/>
      <c r="Q21" s="11"/>
      <c r="R21" s="11"/>
      <c r="S21" s="11"/>
      <c r="T21" s="11"/>
      <c r="U21" s="11"/>
      <c r="V21" s="11"/>
      <c r="W21" s="11"/>
    </row>
    <row r="22" ht="22" customHeight="true" spans="1:23">
      <c r="A22" s="7" t="s">
        <v>314</v>
      </c>
      <c r="B22" s="7" t="s">
        <v>321</v>
      </c>
      <c r="C22" s="7" t="s">
        <v>320</v>
      </c>
      <c r="D22" s="7" t="s">
        <v>71</v>
      </c>
      <c r="E22" s="7" t="s">
        <v>132</v>
      </c>
      <c r="F22" s="7" t="s">
        <v>133</v>
      </c>
      <c r="G22" s="7" t="s">
        <v>324</v>
      </c>
      <c r="H22" s="7" t="s">
        <v>325</v>
      </c>
      <c r="I22" s="11">
        <v>250000</v>
      </c>
      <c r="J22" s="11">
        <v>250000</v>
      </c>
      <c r="K22" s="11">
        <v>250000</v>
      </c>
      <c r="L22" s="11"/>
      <c r="M22" s="11"/>
      <c r="N22" s="11"/>
      <c r="O22" s="11"/>
      <c r="P22" s="7"/>
      <c r="Q22" s="11"/>
      <c r="R22" s="11"/>
      <c r="S22" s="11"/>
      <c r="T22" s="11"/>
      <c r="U22" s="11"/>
      <c r="V22" s="11"/>
      <c r="W22" s="11"/>
    </row>
    <row r="23" ht="22" customHeight="true" spans="1:23">
      <c r="A23" s="7" t="s">
        <v>314</v>
      </c>
      <c r="B23" s="7" t="s">
        <v>321</v>
      </c>
      <c r="C23" s="7" t="s">
        <v>320</v>
      </c>
      <c r="D23" s="7" t="s">
        <v>71</v>
      </c>
      <c r="E23" s="7" t="s">
        <v>132</v>
      </c>
      <c r="F23" s="7" t="s">
        <v>133</v>
      </c>
      <c r="G23" s="7" t="s">
        <v>326</v>
      </c>
      <c r="H23" s="7" t="s">
        <v>327</v>
      </c>
      <c r="I23" s="11">
        <v>5000</v>
      </c>
      <c r="J23" s="11">
        <v>5000</v>
      </c>
      <c r="K23" s="11">
        <v>5000</v>
      </c>
      <c r="L23" s="11"/>
      <c r="M23" s="11"/>
      <c r="N23" s="11"/>
      <c r="O23" s="11"/>
      <c r="P23" s="7"/>
      <c r="Q23" s="11"/>
      <c r="R23" s="11"/>
      <c r="S23" s="11"/>
      <c r="T23" s="11"/>
      <c r="U23" s="11"/>
      <c r="V23" s="11"/>
      <c r="W23" s="11"/>
    </row>
    <row r="24" ht="22" customHeight="true" spans="1:25">
      <c r="A24" s="7"/>
      <c r="B24" s="7"/>
      <c r="C24" s="7" t="s">
        <v>328</v>
      </c>
      <c r="D24" s="7"/>
      <c r="E24" s="7"/>
      <c r="F24" s="7"/>
      <c r="G24" s="7"/>
      <c r="H24" s="7"/>
      <c r="I24" s="19">
        <v>2400000</v>
      </c>
      <c r="J24" s="11">
        <v>2400000</v>
      </c>
      <c r="K24" s="11">
        <v>2400000</v>
      </c>
      <c r="L24" s="11"/>
      <c r="M24" s="11"/>
      <c r="N24" s="11"/>
      <c r="O24" s="11"/>
      <c r="P24" s="7"/>
      <c r="Q24" s="11"/>
      <c r="R24" s="11"/>
      <c r="S24" s="11"/>
      <c r="T24" s="11"/>
      <c r="U24" s="11"/>
      <c r="V24" s="11"/>
      <c r="W24" s="11"/>
      <c r="X24">
        <f>VLOOKUP(C24,'[1]2025年州级项目支出预算表'!$A$10:$G$599,3,0)</f>
        <v>240</v>
      </c>
      <c r="Y24">
        <f>I24-X24*10000</f>
        <v>0</v>
      </c>
    </row>
    <row r="25" ht="22" customHeight="true" spans="1:23">
      <c r="A25" s="7" t="s">
        <v>314</v>
      </c>
      <c r="B25" s="7" t="s">
        <v>329</v>
      </c>
      <c r="C25" s="7" t="s">
        <v>328</v>
      </c>
      <c r="D25" s="7" t="s">
        <v>71</v>
      </c>
      <c r="E25" s="7" t="s">
        <v>110</v>
      </c>
      <c r="F25" s="7" t="s">
        <v>111</v>
      </c>
      <c r="G25" s="7" t="s">
        <v>311</v>
      </c>
      <c r="H25" s="7" t="s">
        <v>312</v>
      </c>
      <c r="I25" s="11">
        <v>2400000</v>
      </c>
      <c r="J25" s="11">
        <v>2400000</v>
      </c>
      <c r="K25" s="11">
        <v>2400000</v>
      </c>
      <c r="L25" s="11"/>
      <c r="M25" s="11"/>
      <c r="N25" s="11"/>
      <c r="O25" s="11"/>
      <c r="P25" s="7"/>
      <c r="Q25" s="11"/>
      <c r="R25" s="11"/>
      <c r="S25" s="11"/>
      <c r="T25" s="11"/>
      <c r="U25" s="11"/>
      <c r="V25" s="11"/>
      <c r="W25" s="11"/>
    </row>
    <row r="26" ht="22" customHeight="true" spans="1:23">
      <c r="A26" s="9" t="s">
        <v>57</v>
      </c>
      <c r="B26" s="9"/>
      <c r="C26" s="9"/>
      <c r="D26" s="9"/>
      <c r="E26" s="9"/>
      <c r="F26" s="9"/>
      <c r="G26" s="9"/>
      <c r="H26" s="9"/>
      <c r="I26" s="11">
        <v>48449600</v>
      </c>
      <c r="J26" s="11">
        <v>48449600</v>
      </c>
      <c r="K26" s="11">
        <v>48449600</v>
      </c>
      <c r="L26" s="11"/>
      <c r="M26" s="11"/>
      <c r="N26" s="11"/>
      <c r="O26" s="11"/>
      <c r="P26" s="11"/>
      <c r="Q26" s="11"/>
      <c r="R26" s="11"/>
      <c r="S26" s="11"/>
      <c r="T26" s="11"/>
      <c r="U26" s="11"/>
      <c r="V26" s="11"/>
      <c r="W26" s="11"/>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true"/>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85"/>
  <sheetViews>
    <sheetView showZeros="0" workbookViewId="0">
      <pane ySplit="1" topLeftCell="A27" activePane="bottomLeft" state="frozen"/>
      <selection/>
      <selection pane="bottomLeft" activeCell="E20" sqref="E20"/>
    </sheetView>
  </sheetViews>
  <sheetFormatPr defaultColWidth="10.7083333333333" defaultRowHeight="12" customHeight="true"/>
  <cols>
    <col min="1" max="1" width="53.2833333333333" customWidth="true"/>
    <col min="2" max="2" width="50.7" customWidth="true"/>
    <col min="3" max="3" width="19.85" customWidth="true"/>
    <col min="4" max="4" width="18.85" customWidth="true"/>
    <col min="5" max="5" width="37.9916666666667" customWidth="true"/>
    <col min="6" max="6" width="12" customWidth="true"/>
    <col min="7" max="7" width="18.85" customWidth="true"/>
    <col min="8" max="8" width="12" customWidth="true"/>
    <col min="9" max="9" width="18.85" customWidth="true"/>
    <col min="10" max="10" width="39.2833333333333" customWidth="true"/>
  </cols>
  <sheetData>
    <row r="1" customHeight="true" spans="1:10">
      <c r="A1" s="1"/>
      <c r="B1" s="1"/>
      <c r="C1" s="1"/>
      <c r="D1" s="1"/>
      <c r="E1" s="1"/>
      <c r="F1" s="1"/>
      <c r="G1" s="1"/>
      <c r="H1" s="1"/>
      <c r="I1" s="1"/>
      <c r="J1" s="1"/>
    </row>
    <row r="2" ht="15.75" customHeight="true" spans="1:10">
      <c r="A2" s="25" t="s">
        <v>330</v>
      </c>
      <c r="B2" s="21"/>
      <c r="C2" s="21"/>
      <c r="D2" s="21"/>
      <c r="E2" s="21"/>
      <c r="F2" s="21"/>
      <c r="G2" s="21"/>
      <c r="H2" s="21"/>
      <c r="I2" s="21"/>
      <c r="J2" s="21" t="s">
        <v>331</v>
      </c>
    </row>
    <row r="3" ht="45" customHeight="true" spans="1:10">
      <c r="A3" s="22" t="str">
        <f>"2025"&amp;"年部门项目支出绩效目标表（本次下达）"</f>
        <v>2025年部门项目支出绩效目标表（本次下达）</v>
      </c>
      <c r="B3" s="22"/>
      <c r="C3" s="22"/>
      <c r="D3" s="22"/>
      <c r="E3" s="22"/>
      <c r="F3" s="22"/>
      <c r="G3" s="22"/>
      <c r="H3" s="22"/>
      <c r="I3" s="22"/>
      <c r="J3" s="22"/>
    </row>
    <row r="4" ht="15.75" customHeight="true" spans="1:10">
      <c r="A4" s="21" t="str">
        <f>"单位名称："&amp;"楚雄彝族自治州医疗保障局"</f>
        <v>单位名称：楚雄彝族自治州医疗保障局</v>
      </c>
      <c r="B4" s="45"/>
      <c r="C4" s="45"/>
      <c r="D4" s="45"/>
      <c r="E4" s="45"/>
      <c r="F4" s="51"/>
      <c r="G4" s="45"/>
      <c r="H4" s="51"/>
      <c r="I4" s="51"/>
      <c r="J4" s="51"/>
    </row>
    <row r="5" ht="60" customHeight="true" spans="1:10">
      <c r="A5" s="46" t="s">
        <v>332</v>
      </c>
      <c r="B5" s="46" t="s">
        <v>333</v>
      </c>
      <c r="C5" s="46" t="s">
        <v>334</v>
      </c>
      <c r="D5" s="46" t="s">
        <v>335</v>
      </c>
      <c r="E5" s="46" t="s">
        <v>336</v>
      </c>
      <c r="F5" s="46" t="s">
        <v>337</v>
      </c>
      <c r="G5" s="46" t="s">
        <v>338</v>
      </c>
      <c r="H5" s="46" t="s">
        <v>339</v>
      </c>
      <c r="I5" s="46" t="s">
        <v>340</v>
      </c>
      <c r="J5" s="46" t="s">
        <v>341</v>
      </c>
    </row>
    <row r="6" ht="47.5" customHeight="true" spans="1:10">
      <c r="A6" s="47">
        <v>1</v>
      </c>
      <c r="B6" s="47">
        <v>2</v>
      </c>
      <c r="C6" s="48">
        <v>3</v>
      </c>
      <c r="D6" s="47">
        <v>4</v>
      </c>
      <c r="E6" s="47">
        <v>5</v>
      </c>
      <c r="F6" s="47">
        <v>6</v>
      </c>
      <c r="G6" s="47">
        <v>7</v>
      </c>
      <c r="H6" s="47">
        <v>8</v>
      </c>
      <c r="I6" s="47">
        <v>9</v>
      </c>
      <c r="J6" s="47">
        <v>10</v>
      </c>
    </row>
    <row r="7" ht="47.5" customHeight="true" spans="1:10">
      <c r="A7" s="49" t="s">
        <v>71</v>
      </c>
      <c r="B7" s="49"/>
      <c r="C7" s="49"/>
      <c r="D7" s="49"/>
      <c r="E7" s="49"/>
      <c r="F7" s="49"/>
      <c r="G7" s="49"/>
      <c r="H7" s="49"/>
      <c r="I7" s="49"/>
      <c r="J7" s="49"/>
    </row>
    <row r="8" ht="47.5" customHeight="true" spans="1:10">
      <c r="A8" s="52" t="s">
        <v>71</v>
      </c>
      <c r="B8" s="50"/>
      <c r="C8" s="49"/>
      <c r="D8" s="49"/>
      <c r="E8" s="49"/>
      <c r="F8" s="49"/>
      <c r="G8" s="49"/>
      <c r="H8" s="49"/>
      <c r="I8" s="49"/>
      <c r="J8" s="49"/>
    </row>
    <row r="9" ht="52" customHeight="true" spans="1:10">
      <c r="A9" s="49" t="s">
        <v>313</v>
      </c>
      <c r="B9" s="50" t="s">
        <v>342</v>
      </c>
      <c r="C9" s="48"/>
      <c r="D9" s="48"/>
      <c r="E9" s="48"/>
      <c r="F9" s="48"/>
      <c r="G9" s="48"/>
      <c r="H9" s="48"/>
      <c r="I9" s="48"/>
      <c r="J9" s="50"/>
    </row>
    <row r="10" ht="52" customHeight="true" spans="1:10">
      <c r="A10" s="7"/>
      <c r="B10" s="7"/>
      <c r="C10" s="48" t="s">
        <v>343</v>
      </c>
      <c r="D10" s="48" t="s">
        <v>344</v>
      </c>
      <c r="E10" s="48" t="s">
        <v>345</v>
      </c>
      <c r="F10" s="48" t="s">
        <v>346</v>
      </c>
      <c r="G10" s="48" t="s">
        <v>347</v>
      </c>
      <c r="H10" s="48" t="s">
        <v>348</v>
      </c>
      <c r="I10" s="48" t="s">
        <v>349</v>
      </c>
      <c r="J10" s="50" t="s">
        <v>350</v>
      </c>
    </row>
    <row r="11" ht="52" customHeight="true" spans="1:10">
      <c r="A11" s="7"/>
      <c r="B11" s="7"/>
      <c r="C11" s="48" t="s">
        <v>343</v>
      </c>
      <c r="D11" s="48" t="s">
        <v>351</v>
      </c>
      <c r="E11" s="48" t="s">
        <v>352</v>
      </c>
      <c r="F11" s="48" t="s">
        <v>353</v>
      </c>
      <c r="G11" s="48" t="s">
        <v>354</v>
      </c>
      <c r="H11" s="48" t="s">
        <v>355</v>
      </c>
      <c r="I11" s="48" t="s">
        <v>349</v>
      </c>
      <c r="J11" s="50" t="s">
        <v>356</v>
      </c>
    </row>
    <row r="12" ht="52" customHeight="true" spans="1:10">
      <c r="A12" s="7"/>
      <c r="B12" s="7"/>
      <c r="C12" s="48" t="s">
        <v>343</v>
      </c>
      <c r="D12" s="48" t="s">
        <v>357</v>
      </c>
      <c r="E12" s="48" t="s">
        <v>358</v>
      </c>
      <c r="F12" s="48" t="s">
        <v>359</v>
      </c>
      <c r="G12" s="48" t="s">
        <v>360</v>
      </c>
      <c r="H12" s="48" t="s">
        <v>361</v>
      </c>
      <c r="I12" s="48" t="s">
        <v>349</v>
      </c>
      <c r="J12" s="50" t="s">
        <v>362</v>
      </c>
    </row>
    <row r="13" ht="52" customHeight="true" spans="1:10">
      <c r="A13" s="7"/>
      <c r="B13" s="7"/>
      <c r="C13" s="48" t="s">
        <v>363</v>
      </c>
      <c r="D13" s="48" t="s">
        <v>364</v>
      </c>
      <c r="E13" s="48" t="s">
        <v>365</v>
      </c>
      <c r="F13" s="48" t="s">
        <v>359</v>
      </c>
      <c r="G13" s="48" t="s">
        <v>88</v>
      </c>
      <c r="H13" s="48" t="s">
        <v>355</v>
      </c>
      <c r="I13" s="48" t="s">
        <v>349</v>
      </c>
      <c r="J13" s="50" t="s">
        <v>365</v>
      </c>
    </row>
    <row r="14" ht="52" customHeight="true" spans="1:10">
      <c r="A14" s="7"/>
      <c r="B14" s="7"/>
      <c r="C14" s="48" t="s">
        <v>363</v>
      </c>
      <c r="D14" s="48" t="s">
        <v>366</v>
      </c>
      <c r="E14" s="48" t="s">
        <v>367</v>
      </c>
      <c r="F14" s="48" t="s">
        <v>346</v>
      </c>
      <c r="G14" s="48" t="s">
        <v>368</v>
      </c>
      <c r="H14" s="48" t="s">
        <v>355</v>
      </c>
      <c r="I14" s="48" t="s">
        <v>349</v>
      </c>
      <c r="J14" s="50" t="s">
        <v>369</v>
      </c>
    </row>
    <row r="15" ht="52" customHeight="true" spans="1:10">
      <c r="A15" s="7"/>
      <c r="B15" s="7"/>
      <c r="C15" s="48" t="s">
        <v>370</v>
      </c>
      <c r="D15" s="48" t="s">
        <v>371</v>
      </c>
      <c r="E15" s="48" t="s">
        <v>372</v>
      </c>
      <c r="F15" s="48" t="s">
        <v>359</v>
      </c>
      <c r="G15" s="48" t="s">
        <v>373</v>
      </c>
      <c r="H15" s="48" t="s">
        <v>355</v>
      </c>
      <c r="I15" s="48" t="s">
        <v>349</v>
      </c>
      <c r="J15" s="50" t="s">
        <v>374</v>
      </c>
    </row>
    <row r="16" ht="52" customHeight="true" spans="1:10">
      <c r="A16" s="49" t="s">
        <v>328</v>
      </c>
      <c r="B16" s="50" t="s">
        <v>375</v>
      </c>
      <c r="C16" s="7"/>
      <c r="D16" s="7"/>
      <c r="E16" s="7"/>
      <c r="F16" s="7"/>
      <c r="G16" s="7"/>
      <c r="H16" s="7"/>
      <c r="I16" s="7"/>
      <c r="J16" s="7"/>
    </row>
    <row r="17" ht="52" customHeight="true" spans="1:10">
      <c r="A17" s="7"/>
      <c r="B17" s="7"/>
      <c r="C17" s="48" t="s">
        <v>343</v>
      </c>
      <c r="D17" s="48" t="s">
        <v>344</v>
      </c>
      <c r="E17" s="48" t="s">
        <v>376</v>
      </c>
      <c r="F17" s="48" t="s">
        <v>353</v>
      </c>
      <c r="G17" s="48" t="s">
        <v>377</v>
      </c>
      <c r="H17" s="48" t="s">
        <v>355</v>
      </c>
      <c r="I17" s="48" t="s">
        <v>349</v>
      </c>
      <c r="J17" s="50" t="s">
        <v>378</v>
      </c>
    </row>
    <row r="18" ht="52" customHeight="true" spans="1:10">
      <c r="A18" s="7"/>
      <c r="B18" s="7"/>
      <c r="C18" s="48" t="s">
        <v>343</v>
      </c>
      <c r="D18" s="48" t="s">
        <v>351</v>
      </c>
      <c r="E18" s="48" t="s">
        <v>379</v>
      </c>
      <c r="F18" s="48" t="s">
        <v>353</v>
      </c>
      <c r="G18" s="48" t="s">
        <v>88</v>
      </c>
      <c r="H18" s="48" t="s">
        <v>355</v>
      </c>
      <c r="I18" s="48" t="s">
        <v>349</v>
      </c>
      <c r="J18" s="50" t="s">
        <v>380</v>
      </c>
    </row>
    <row r="19" ht="52" customHeight="true" spans="1:10">
      <c r="A19" s="7"/>
      <c r="B19" s="7"/>
      <c r="C19" s="48" t="s">
        <v>343</v>
      </c>
      <c r="D19" s="48" t="s">
        <v>351</v>
      </c>
      <c r="E19" s="48" t="s">
        <v>381</v>
      </c>
      <c r="F19" s="48" t="s">
        <v>353</v>
      </c>
      <c r="G19" s="48" t="s">
        <v>382</v>
      </c>
      <c r="H19" s="48" t="s">
        <v>355</v>
      </c>
      <c r="I19" s="48" t="s">
        <v>349</v>
      </c>
      <c r="J19" s="50" t="s">
        <v>383</v>
      </c>
    </row>
    <row r="20" ht="52" customHeight="true" spans="1:10">
      <c r="A20" s="7"/>
      <c r="B20" s="7"/>
      <c r="C20" s="48" t="s">
        <v>343</v>
      </c>
      <c r="D20" s="48" t="s">
        <v>351</v>
      </c>
      <c r="E20" s="48" t="s">
        <v>384</v>
      </c>
      <c r="F20" s="48" t="s">
        <v>353</v>
      </c>
      <c r="G20" s="48" t="s">
        <v>377</v>
      </c>
      <c r="H20" s="48" t="s">
        <v>355</v>
      </c>
      <c r="I20" s="48" t="s">
        <v>349</v>
      </c>
      <c r="J20" s="50" t="s">
        <v>385</v>
      </c>
    </row>
    <row r="21" ht="52" customHeight="true" spans="1:10">
      <c r="A21" s="7"/>
      <c r="B21" s="7"/>
      <c r="C21" s="48" t="s">
        <v>343</v>
      </c>
      <c r="D21" s="48" t="s">
        <v>351</v>
      </c>
      <c r="E21" s="48" t="s">
        <v>386</v>
      </c>
      <c r="F21" s="48" t="s">
        <v>353</v>
      </c>
      <c r="G21" s="48" t="s">
        <v>377</v>
      </c>
      <c r="H21" s="48" t="s">
        <v>355</v>
      </c>
      <c r="I21" s="48" t="s">
        <v>349</v>
      </c>
      <c r="J21" s="50" t="s">
        <v>387</v>
      </c>
    </row>
    <row r="22" ht="52" customHeight="true" spans="1:10">
      <c r="A22" s="7"/>
      <c r="B22" s="7"/>
      <c r="C22" s="48" t="s">
        <v>343</v>
      </c>
      <c r="D22" s="48" t="s">
        <v>357</v>
      </c>
      <c r="E22" s="48" t="s">
        <v>388</v>
      </c>
      <c r="F22" s="48" t="s">
        <v>346</v>
      </c>
      <c r="G22" s="48" t="s">
        <v>389</v>
      </c>
      <c r="H22" s="48" t="s">
        <v>390</v>
      </c>
      <c r="I22" s="48" t="s">
        <v>349</v>
      </c>
      <c r="J22" s="50" t="s">
        <v>391</v>
      </c>
    </row>
    <row r="23" ht="52" customHeight="true" spans="1:10">
      <c r="A23" s="7"/>
      <c r="B23" s="7"/>
      <c r="C23" s="48" t="s">
        <v>343</v>
      </c>
      <c r="D23" s="48" t="s">
        <v>392</v>
      </c>
      <c r="E23" s="48" t="s">
        <v>393</v>
      </c>
      <c r="F23" s="48" t="s">
        <v>394</v>
      </c>
      <c r="G23" s="48" t="s">
        <v>88</v>
      </c>
      <c r="H23" s="48" t="s">
        <v>355</v>
      </c>
      <c r="I23" s="48" t="s">
        <v>349</v>
      </c>
      <c r="J23" s="50" t="s">
        <v>395</v>
      </c>
    </row>
    <row r="24" ht="52" customHeight="true" spans="1:10">
      <c r="A24" s="7"/>
      <c r="B24" s="7"/>
      <c r="C24" s="48" t="s">
        <v>363</v>
      </c>
      <c r="D24" s="48" t="s">
        <v>366</v>
      </c>
      <c r="E24" s="48" t="s">
        <v>396</v>
      </c>
      <c r="F24" s="48" t="s">
        <v>353</v>
      </c>
      <c r="G24" s="48" t="s">
        <v>377</v>
      </c>
      <c r="H24" s="48" t="s">
        <v>355</v>
      </c>
      <c r="I24" s="48" t="s">
        <v>349</v>
      </c>
      <c r="J24" s="50" t="s">
        <v>397</v>
      </c>
    </row>
    <row r="25" ht="52" customHeight="true" spans="1:10">
      <c r="A25" s="7"/>
      <c r="B25" s="7"/>
      <c r="C25" s="48" t="s">
        <v>363</v>
      </c>
      <c r="D25" s="48" t="s">
        <v>366</v>
      </c>
      <c r="E25" s="48" t="s">
        <v>398</v>
      </c>
      <c r="F25" s="48" t="s">
        <v>353</v>
      </c>
      <c r="G25" s="48" t="s">
        <v>377</v>
      </c>
      <c r="H25" s="48" t="s">
        <v>355</v>
      </c>
      <c r="I25" s="48" t="s">
        <v>349</v>
      </c>
      <c r="J25" s="50" t="s">
        <v>399</v>
      </c>
    </row>
    <row r="26" ht="52" customHeight="true" spans="1:10">
      <c r="A26" s="7"/>
      <c r="B26" s="7"/>
      <c r="C26" s="48" t="s">
        <v>370</v>
      </c>
      <c r="D26" s="48" t="s">
        <v>371</v>
      </c>
      <c r="E26" s="48" t="s">
        <v>400</v>
      </c>
      <c r="F26" s="48" t="s">
        <v>359</v>
      </c>
      <c r="G26" s="48" t="s">
        <v>373</v>
      </c>
      <c r="H26" s="48" t="s">
        <v>355</v>
      </c>
      <c r="I26" s="48" t="s">
        <v>349</v>
      </c>
      <c r="J26" s="50" t="s">
        <v>401</v>
      </c>
    </row>
    <row r="27" ht="52" customHeight="true" spans="1:10">
      <c r="A27" s="49" t="s">
        <v>309</v>
      </c>
      <c r="B27" s="50" t="s">
        <v>402</v>
      </c>
      <c r="C27" s="7"/>
      <c r="D27" s="7"/>
      <c r="E27" s="7"/>
      <c r="F27" s="7"/>
      <c r="G27" s="7"/>
      <c r="H27" s="7"/>
      <c r="I27" s="7"/>
      <c r="J27" s="7"/>
    </row>
    <row r="28" ht="52" customHeight="true" spans="1:10">
      <c r="A28" s="7"/>
      <c r="B28" s="7"/>
      <c r="C28" s="48" t="s">
        <v>343</v>
      </c>
      <c r="D28" s="48" t="s">
        <v>344</v>
      </c>
      <c r="E28" s="48" t="s">
        <v>403</v>
      </c>
      <c r="F28" s="48" t="s">
        <v>353</v>
      </c>
      <c r="G28" s="48" t="s">
        <v>377</v>
      </c>
      <c r="H28" s="48" t="s">
        <v>355</v>
      </c>
      <c r="I28" s="48" t="s">
        <v>349</v>
      </c>
      <c r="J28" s="50" t="s">
        <v>404</v>
      </c>
    </row>
    <row r="29" ht="52" customHeight="true" spans="1:10">
      <c r="A29" s="7"/>
      <c r="B29" s="7"/>
      <c r="C29" s="48" t="s">
        <v>343</v>
      </c>
      <c r="D29" s="48" t="s">
        <v>344</v>
      </c>
      <c r="E29" s="48" t="s">
        <v>405</v>
      </c>
      <c r="F29" s="48" t="s">
        <v>353</v>
      </c>
      <c r="G29" s="48" t="s">
        <v>377</v>
      </c>
      <c r="H29" s="48" t="s">
        <v>355</v>
      </c>
      <c r="I29" s="48" t="s">
        <v>349</v>
      </c>
      <c r="J29" s="50" t="s">
        <v>406</v>
      </c>
    </row>
    <row r="30" ht="52" customHeight="true" spans="1:10">
      <c r="A30" s="7"/>
      <c r="B30" s="7"/>
      <c r="C30" s="48" t="s">
        <v>343</v>
      </c>
      <c r="D30" s="48" t="s">
        <v>344</v>
      </c>
      <c r="E30" s="48" t="s">
        <v>407</v>
      </c>
      <c r="F30" s="48" t="s">
        <v>359</v>
      </c>
      <c r="G30" s="48" t="s">
        <v>408</v>
      </c>
      <c r="H30" s="48" t="s">
        <v>409</v>
      </c>
      <c r="I30" s="48" t="s">
        <v>349</v>
      </c>
      <c r="J30" s="50" t="s">
        <v>410</v>
      </c>
    </row>
    <row r="31" ht="52" customHeight="true" spans="1:10">
      <c r="A31" s="7"/>
      <c r="B31" s="7"/>
      <c r="C31" s="48" t="s">
        <v>343</v>
      </c>
      <c r="D31" s="48" t="s">
        <v>351</v>
      </c>
      <c r="E31" s="48" t="s">
        <v>411</v>
      </c>
      <c r="F31" s="48" t="s">
        <v>359</v>
      </c>
      <c r="G31" s="48" t="s">
        <v>412</v>
      </c>
      <c r="H31" s="48" t="s">
        <v>355</v>
      </c>
      <c r="I31" s="48" t="s">
        <v>349</v>
      </c>
      <c r="J31" s="50" t="s">
        <v>413</v>
      </c>
    </row>
    <row r="32" ht="52" customHeight="true" spans="1:10">
      <c r="A32" s="7"/>
      <c r="B32" s="7"/>
      <c r="C32" s="48" t="s">
        <v>343</v>
      </c>
      <c r="D32" s="48" t="s">
        <v>351</v>
      </c>
      <c r="E32" s="48" t="s">
        <v>414</v>
      </c>
      <c r="F32" s="48" t="s">
        <v>353</v>
      </c>
      <c r="G32" s="48" t="s">
        <v>377</v>
      </c>
      <c r="H32" s="48" t="s">
        <v>355</v>
      </c>
      <c r="I32" s="48" t="s">
        <v>349</v>
      </c>
      <c r="J32" s="50" t="s">
        <v>415</v>
      </c>
    </row>
    <row r="33" ht="52" customHeight="true" spans="1:10">
      <c r="A33" s="7"/>
      <c r="B33" s="7"/>
      <c r="C33" s="48" t="s">
        <v>343</v>
      </c>
      <c r="D33" s="48" t="s">
        <v>351</v>
      </c>
      <c r="E33" s="48" t="s">
        <v>416</v>
      </c>
      <c r="F33" s="48" t="s">
        <v>359</v>
      </c>
      <c r="G33" s="48" t="s">
        <v>417</v>
      </c>
      <c r="H33" s="48" t="s">
        <v>355</v>
      </c>
      <c r="I33" s="48" t="s">
        <v>349</v>
      </c>
      <c r="J33" s="50" t="s">
        <v>418</v>
      </c>
    </row>
    <row r="34" ht="52" customHeight="true" spans="1:10">
      <c r="A34" s="7"/>
      <c r="B34" s="7"/>
      <c r="C34" s="48" t="s">
        <v>343</v>
      </c>
      <c r="D34" s="48" t="s">
        <v>351</v>
      </c>
      <c r="E34" s="48" t="s">
        <v>419</v>
      </c>
      <c r="F34" s="48" t="s">
        <v>353</v>
      </c>
      <c r="G34" s="48" t="s">
        <v>377</v>
      </c>
      <c r="H34" s="48" t="s">
        <v>355</v>
      </c>
      <c r="I34" s="48" t="s">
        <v>349</v>
      </c>
      <c r="J34" s="50" t="s">
        <v>420</v>
      </c>
    </row>
    <row r="35" ht="52" customHeight="true" spans="1:10">
      <c r="A35" s="7"/>
      <c r="B35" s="7"/>
      <c r="C35" s="48" t="s">
        <v>343</v>
      </c>
      <c r="D35" s="48" t="s">
        <v>351</v>
      </c>
      <c r="E35" s="48" t="s">
        <v>421</v>
      </c>
      <c r="F35" s="48" t="s">
        <v>353</v>
      </c>
      <c r="G35" s="48" t="s">
        <v>422</v>
      </c>
      <c r="H35" s="48" t="s">
        <v>348</v>
      </c>
      <c r="I35" s="48" t="s">
        <v>349</v>
      </c>
      <c r="J35" s="50" t="s">
        <v>423</v>
      </c>
    </row>
    <row r="36" ht="52" customHeight="true" spans="1:10">
      <c r="A36" s="7"/>
      <c r="B36" s="7"/>
      <c r="C36" s="48" t="s">
        <v>343</v>
      </c>
      <c r="D36" s="48" t="s">
        <v>351</v>
      </c>
      <c r="E36" s="48" t="s">
        <v>424</v>
      </c>
      <c r="F36" s="48" t="s">
        <v>353</v>
      </c>
      <c r="G36" s="48" t="s">
        <v>422</v>
      </c>
      <c r="H36" s="48" t="s">
        <v>348</v>
      </c>
      <c r="I36" s="48" t="s">
        <v>349</v>
      </c>
      <c r="J36" s="50" t="s">
        <v>425</v>
      </c>
    </row>
    <row r="37" ht="52" customHeight="true" spans="1:10">
      <c r="A37" s="7"/>
      <c r="B37" s="7"/>
      <c r="C37" s="48" t="s">
        <v>343</v>
      </c>
      <c r="D37" s="48" t="s">
        <v>357</v>
      </c>
      <c r="E37" s="48" t="s">
        <v>426</v>
      </c>
      <c r="F37" s="48" t="s">
        <v>359</v>
      </c>
      <c r="G37" s="48" t="s">
        <v>427</v>
      </c>
      <c r="H37" s="48" t="s">
        <v>355</v>
      </c>
      <c r="I37" s="48" t="s">
        <v>349</v>
      </c>
      <c r="J37" s="50" t="s">
        <v>428</v>
      </c>
    </row>
    <row r="38" ht="52" customHeight="true" spans="1:10">
      <c r="A38" s="7"/>
      <c r="B38" s="7"/>
      <c r="C38" s="48" t="s">
        <v>343</v>
      </c>
      <c r="D38" s="48" t="s">
        <v>357</v>
      </c>
      <c r="E38" s="48" t="s">
        <v>429</v>
      </c>
      <c r="F38" s="48" t="s">
        <v>359</v>
      </c>
      <c r="G38" s="48" t="s">
        <v>373</v>
      </c>
      <c r="H38" s="48" t="s">
        <v>355</v>
      </c>
      <c r="I38" s="48" t="s">
        <v>349</v>
      </c>
      <c r="J38" s="50" t="s">
        <v>430</v>
      </c>
    </row>
    <row r="39" ht="52" customHeight="true" spans="1:10">
      <c r="A39" s="7"/>
      <c r="B39" s="7"/>
      <c r="C39" s="48" t="s">
        <v>363</v>
      </c>
      <c r="D39" s="48" t="s">
        <v>366</v>
      </c>
      <c r="E39" s="48" t="s">
        <v>431</v>
      </c>
      <c r="F39" s="48" t="s">
        <v>353</v>
      </c>
      <c r="G39" s="48" t="s">
        <v>377</v>
      </c>
      <c r="H39" s="48" t="s">
        <v>355</v>
      </c>
      <c r="I39" s="48" t="s">
        <v>349</v>
      </c>
      <c r="J39" s="50" t="s">
        <v>432</v>
      </c>
    </row>
    <row r="40" ht="52" customHeight="true" spans="1:10">
      <c r="A40" s="7"/>
      <c r="B40" s="7"/>
      <c r="C40" s="48" t="s">
        <v>363</v>
      </c>
      <c r="D40" s="48" t="s">
        <v>366</v>
      </c>
      <c r="E40" s="48" t="s">
        <v>433</v>
      </c>
      <c r="F40" s="48" t="s">
        <v>359</v>
      </c>
      <c r="G40" s="48" t="s">
        <v>417</v>
      </c>
      <c r="H40" s="48" t="s">
        <v>355</v>
      </c>
      <c r="I40" s="48" t="s">
        <v>349</v>
      </c>
      <c r="J40" s="50" t="s">
        <v>434</v>
      </c>
    </row>
    <row r="41" ht="52" customHeight="true" spans="1:10">
      <c r="A41" s="7"/>
      <c r="B41" s="7"/>
      <c r="C41" s="48" t="s">
        <v>363</v>
      </c>
      <c r="D41" s="48" t="s">
        <v>366</v>
      </c>
      <c r="E41" s="48" t="s">
        <v>435</v>
      </c>
      <c r="F41" s="48" t="s">
        <v>353</v>
      </c>
      <c r="G41" s="48" t="s">
        <v>436</v>
      </c>
      <c r="H41" s="48" t="s">
        <v>355</v>
      </c>
      <c r="I41" s="48" t="s">
        <v>437</v>
      </c>
      <c r="J41" s="50" t="s">
        <v>438</v>
      </c>
    </row>
    <row r="42" ht="52" customHeight="true" spans="1:10">
      <c r="A42" s="7"/>
      <c r="B42" s="7"/>
      <c r="C42" s="48" t="s">
        <v>363</v>
      </c>
      <c r="D42" s="48" t="s">
        <v>366</v>
      </c>
      <c r="E42" s="48" t="s">
        <v>439</v>
      </c>
      <c r="F42" s="48" t="s">
        <v>359</v>
      </c>
      <c r="G42" s="48" t="s">
        <v>440</v>
      </c>
      <c r="H42" s="48" t="s">
        <v>355</v>
      </c>
      <c r="I42" s="48" t="s">
        <v>349</v>
      </c>
      <c r="J42" s="50" t="s">
        <v>441</v>
      </c>
    </row>
    <row r="43" ht="52" customHeight="true" spans="1:10">
      <c r="A43" s="7"/>
      <c r="B43" s="7"/>
      <c r="C43" s="48" t="s">
        <v>370</v>
      </c>
      <c r="D43" s="48" t="s">
        <v>371</v>
      </c>
      <c r="E43" s="48" t="s">
        <v>442</v>
      </c>
      <c r="F43" s="48" t="s">
        <v>353</v>
      </c>
      <c r="G43" s="48" t="s">
        <v>443</v>
      </c>
      <c r="H43" s="48" t="s">
        <v>355</v>
      </c>
      <c r="I43" s="48" t="s">
        <v>349</v>
      </c>
      <c r="J43" s="50" t="s">
        <v>444</v>
      </c>
    </row>
    <row r="44" ht="52" customHeight="true" spans="1:10">
      <c r="A44" s="49" t="s">
        <v>320</v>
      </c>
      <c r="B44" s="50" t="s">
        <v>445</v>
      </c>
      <c r="C44" s="7"/>
      <c r="D44" s="7"/>
      <c r="E44" s="7"/>
      <c r="F44" s="7"/>
      <c r="G44" s="7"/>
      <c r="H44" s="7"/>
      <c r="I44" s="7"/>
      <c r="J44" s="7"/>
    </row>
    <row r="45" ht="52" customHeight="true" spans="1:10">
      <c r="A45" s="7"/>
      <c r="B45" s="7"/>
      <c r="C45" s="48" t="s">
        <v>343</v>
      </c>
      <c r="D45" s="48" t="s">
        <v>344</v>
      </c>
      <c r="E45" s="48" t="s">
        <v>446</v>
      </c>
      <c r="F45" s="48" t="s">
        <v>353</v>
      </c>
      <c r="G45" s="48" t="s">
        <v>447</v>
      </c>
      <c r="H45" s="48" t="s">
        <v>448</v>
      </c>
      <c r="I45" s="48" t="s">
        <v>349</v>
      </c>
      <c r="J45" s="50" t="s">
        <v>449</v>
      </c>
    </row>
    <row r="46" ht="52" customHeight="true" spans="1:10">
      <c r="A46" s="7"/>
      <c r="B46" s="7"/>
      <c r="C46" s="48" t="s">
        <v>343</v>
      </c>
      <c r="D46" s="48" t="s">
        <v>344</v>
      </c>
      <c r="E46" s="48" t="s">
        <v>450</v>
      </c>
      <c r="F46" s="48" t="s">
        <v>359</v>
      </c>
      <c r="G46" s="48" t="s">
        <v>451</v>
      </c>
      <c r="H46" s="48" t="s">
        <v>452</v>
      </c>
      <c r="I46" s="48" t="s">
        <v>349</v>
      </c>
      <c r="J46" s="50" t="s">
        <v>453</v>
      </c>
    </row>
    <row r="47" ht="52" customHeight="true" spans="1:10">
      <c r="A47" s="7"/>
      <c r="B47" s="7"/>
      <c r="C47" s="48" t="s">
        <v>343</v>
      </c>
      <c r="D47" s="48" t="s">
        <v>344</v>
      </c>
      <c r="E47" s="48" t="s">
        <v>454</v>
      </c>
      <c r="F47" s="48" t="s">
        <v>359</v>
      </c>
      <c r="G47" s="48" t="s">
        <v>377</v>
      </c>
      <c r="H47" s="48" t="s">
        <v>455</v>
      </c>
      <c r="I47" s="48" t="s">
        <v>349</v>
      </c>
      <c r="J47" s="50" t="s">
        <v>456</v>
      </c>
    </row>
    <row r="48" ht="52" customHeight="true" spans="1:10">
      <c r="A48" s="7"/>
      <c r="B48" s="7"/>
      <c r="C48" s="48" t="s">
        <v>343</v>
      </c>
      <c r="D48" s="48" t="s">
        <v>344</v>
      </c>
      <c r="E48" s="48" t="s">
        <v>457</v>
      </c>
      <c r="F48" s="48" t="s">
        <v>359</v>
      </c>
      <c r="G48" s="48" t="s">
        <v>85</v>
      </c>
      <c r="H48" s="48" t="s">
        <v>348</v>
      </c>
      <c r="I48" s="48" t="s">
        <v>349</v>
      </c>
      <c r="J48" s="50" t="s">
        <v>458</v>
      </c>
    </row>
    <row r="49" ht="52" customHeight="true" spans="1:10">
      <c r="A49" s="7"/>
      <c r="B49" s="7"/>
      <c r="C49" s="48" t="s">
        <v>343</v>
      </c>
      <c r="D49" s="48" t="s">
        <v>344</v>
      </c>
      <c r="E49" s="48" t="s">
        <v>459</v>
      </c>
      <c r="F49" s="48" t="s">
        <v>353</v>
      </c>
      <c r="G49" s="48" t="s">
        <v>377</v>
      </c>
      <c r="H49" s="48" t="s">
        <v>355</v>
      </c>
      <c r="I49" s="48" t="s">
        <v>349</v>
      </c>
      <c r="J49" s="50" t="s">
        <v>460</v>
      </c>
    </row>
    <row r="50" ht="52" customHeight="true" spans="1:10">
      <c r="A50" s="7"/>
      <c r="B50" s="7"/>
      <c r="C50" s="48" t="s">
        <v>343</v>
      </c>
      <c r="D50" s="48" t="s">
        <v>344</v>
      </c>
      <c r="E50" s="48" t="s">
        <v>461</v>
      </c>
      <c r="F50" s="48" t="s">
        <v>359</v>
      </c>
      <c r="G50" s="48" t="s">
        <v>462</v>
      </c>
      <c r="H50" s="48" t="s">
        <v>355</v>
      </c>
      <c r="I50" s="48" t="s">
        <v>349</v>
      </c>
      <c r="J50" s="50" t="s">
        <v>463</v>
      </c>
    </row>
    <row r="51" ht="52" customHeight="true" spans="1:10">
      <c r="A51" s="7"/>
      <c r="B51" s="7"/>
      <c r="C51" s="48" t="s">
        <v>343</v>
      </c>
      <c r="D51" s="48" t="s">
        <v>351</v>
      </c>
      <c r="E51" s="48" t="s">
        <v>464</v>
      </c>
      <c r="F51" s="48" t="s">
        <v>359</v>
      </c>
      <c r="G51" s="48" t="s">
        <v>465</v>
      </c>
      <c r="H51" s="48" t="s">
        <v>355</v>
      </c>
      <c r="I51" s="48" t="s">
        <v>349</v>
      </c>
      <c r="J51" s="50" t="s">
        <v>466</v>
      </c>
    </row>
    <row r="52" ht="52" customHeight="true" spans="1:10">
      <c r="A52" s="7"/>
      <c r="B52" s="7"/>
      <c r="C52" s="48" t="s">
        <v>343</v>
      </c>
      <c r="D52" s="48" t="s">
        <v>351</v>
      </c>
      <c r="E52" s="48" t="s">
        <v>467</v>
      </c>
      <c r="F52" s="48" t="s">
        <v>346</v>
      </c>
      <c r="G52" s="48" t="s">
        <v>389</v>
      </c>
      <c r="H52" s="48" t="s">
        <v>390</v>
      </c>
      <c r="I52" s="48" t="s">
        <v>349</v>
      </c>
      <c r="J52" s="50" t="s">
        <v>468</v>
      </c>
    </row>
    <row r="53" ht="52" customHeight="true" spans="1:10">
      <c r="A53" s="7"/>
      <c r="B53" s="7"/>
      <c r="C53" s="48" t="s">
        <v>343</v>
      </c>
      <c r="D53" s="48" t="s">
        <v>351</v>
      </c>
      <c r="E53" s="48" t="s">
        <v>469</v>
      </c>
      <c r="F53" s="48" t="s">
        <v>359</v>
      </c>
      <c r="G53" s="48" t="s">
        <v>85</v>
      </c>
      <c r="H53" s="48" t="s">
        <v>470</v>
      </c>
      <c r="I53" s="48" t="s">
        <v>349</v>
      </c>
      <c r="J53" s="50" t="s">
        <v>471</v>
      </c>
    </row>
    <row r="54" ht="52" customHeight="true" spans="1:10">
      <c r="A54" s="7"/>
      <c r="B54" s="7"/>
      <c r="C54" s="48" t="s">
        <v>343</v>
      </c>
      <c r="D54" s="48" t="s">
        <v>351</v>
      </c>
      <c r="E54" s="48" t="s">
        <v>472</v>
      </c>
      <c r="F54" s="48" t="s">
        <v>359</v>
      </c>
      <c r="G54" s="48" t="s">
        <v>473</v>
      </c>
      <c r="H54" s="48" t="s">
        <v>474</v>
      </c>
      <c r="I54" s="48" t="s">
        <v>349</v>
      </c>
      <c r="J54" s="50" t="s">
        <v>475</v>
      </c>
    </row>
    <row r="55" ht="52" customHeight="true" spans="1:10">
      <c r="A55" s="7"/>
      <c r="B55" s="7"/>
      <c r="C55" s="48" t="s">
        <v>343</v>
      </c>
      <c r="D55" s="48" t="s">
        <v>351</v>
      </c>
      <c r="E55" s="48" t="s">
        <v>476</v>
      </c>
      <c r="F55" s="48" t="s">
        <v>359</v>
      </c>
      <c r="G55" s="48" t="s">
        <v>440</v>
      </c>
      <c r="H55" s="48" t="s">
        <v>355</v>
      </c>
      <c r="I55" s="48" t="s">
        <v>349</v>
      </c>
      <c r="J55" s="50" t="s">
        <v>477</v>
      </c>
    </row>
    <row r="56" ht="52" customHeight="true" spans="1:10">
      <c r="A56" s="7"/>
      <c r="B56" s="7"/>
      <c r="C56" s="48" t="s">
        <v>363</v>
      </c>
      <c r="D56" s="48" t="s">
        <v>366</v>
      </c>
      <c r="E56" s="48" t="s">
        <v>478</v>
      </c>
      <c r="F56" s="48" t="s">
        <v>359</v>
      </c>
      <c r="G56" s="48" t="s">
        <v>373</v>
      </c>
      <c r="H56" s="48" t="s">
        <v>355</v>
      </c>
      <c r="I56" s="48" t="s">
        <v>349</v>
      </c>
      <c r="J56" s="50" t="s">
        <v>478</v>
      </c>
    </row>
    <row r="57" ht="52" customHeight="true" spans="1:10">
      <c r="A57" s="7"/>
      <c r="B57" s="7"/>
      <c r="C57" s="48" t="s">
        <v>363</v>
      </c>
      <c r="D57" s="48" t="s">
        <v>366</v>
      </c>
      <c r="E57" s="48" t="s">
        <v>439</v>
      </c>
      <c r="F57" s="48" t="s">
        <v>359</v>
      </c>
      <c r="G57" s="48" t="s">
        <v>443</v>
      </c>
      <c r="H57" s="48" t="s">
        <v>355</v>
      </c>
      <c r="I57" s="48" t="s">
        <v>349</v>
      </c>
      <c r="J57" s="50" t="s">
        <v>479</v>
      </c>
    </row>
    <row r="58" ht="52" customHeight="true" spans="1:10">
      <c r="A58" s="7"/>
      <c r="B58" s="7"/>
      <c r="C58" s="48" t="s">
        <v>370</v>
      </c>
      <c r="D58" s="48" t="s">
        <v>371</v>
      </c>
      <c r="E58" s="48" t="s">
        <v>480</v>
      </c>
      <c r="F58" s="48" t="s">
        <v>359</v>
      </c>
      <c r="G58" s="48" t="s">
        <v>373</v>
      </c>
      <c r="H58" s="48" t="s">
        <v>355</v>
      </c>
      <c r="I58" s="48" t="s">
        <v>349</v>
      </c>
      <c r="J58" s="50" t="s">
        <v>481</v>
      </c>
    </row>
    <row r="59" ht="52" customHeight="true" spans="1:10">
      <c r="A59" s="49" t="s">
        <v>304</v>
      </c>
      <c r="B59" s="50" t="s">
        <v>482</v>
      </c>
      <c r="C59" s="7"/>
      <c r="D59" s="7"/>
      <c r="E59" s="7"/>
      <c r="F59" s="7"/>
      <c r="G59" s="7"/>
      <c r="H59" s="7"/>
      <c r="I59" s="7"/>
      <c r="J59" s="7"/>
    </row>
    <row r="60" ht="52" customHeight="true" spans="1:10">
      <c r="A60" s="7"/>
      <c r="B60" s="7"/>
      <c r="C60" s="48" t="s">
        <v>343</v>
      </c>
      <c r="D60" s="48" t="s">
        <v>344</v>
      </c>
      <c r="E60" s="48" t="s">
        <v>483</v>
      </c>
      <c r="F60" s="48" t="s">
        <v>359</v>
      </c>
      <c r="G60" s="48" t="s">
        <v>373</v>
      </c>
      <c r="H60" s="48" t="s">
        <v>355</v>
      </c>
      <c r="I60" s="48" t="s">
        <v>349</v>
      </c>
      <c r="J60" s="50" t="s">
        <v>484</v>
      </c>
    </row>
    <row r="61" ht="52" customHeight="true" spans="1:10">
      <c r="A61" s="7"/>
      <c r="B61" s="7"/>
      <c r="C61" s="48" t="s">
        <v>343</v>
      </c>
      <c r="D61" s="48" t="s">
        <v>344</v>
      </c>
      <c r="E61" s="48" t="s">
        <v>485</v>
      </c>
      <c r="F61" s="48" t="s">
        <v>353</v>
      </c>
      <c r="G61" s="48" t="s">
        <v>377</v>
      </c>
      <c r="H61" s="48" t="s">
        <v>355</v>
      </c>
      <c r="I61" s="48" t="s">
        <v>349</v>
      </c>
      <c r="J61" s="50" t="s">
        <v>486</v>
      </c>
    </row>
    <row r="62" ht="52" customHeight="true" spans="1:10">
      <c r="A62" s="7"/>
      <c r="B62" s="7"/>
      <c r="C62" s="48" t="s">
        <v>343</v>
      </c>
      <c r="D62" s="48" t="s">
        <v>344</v>
      </c>
      <c r="E62" s="48" t="s">
        <v>487</v>
      </c>
      <c r="F62" s="48" t="s">
        <v>359</v>
      </c>
      <c r="G62" s="48" t="s">
        <v>488</v>
      </c>
      <c r="H62" s="48" t="s">
        <v>474</v>
      </c>
      <c r="I62" s="48" t="s">
        <v>349</v>
      </c>
      <c r="J62" s="50" t="s">
        <v>489</v>
      </c>
    </row>
    <row r="63" ht="52" customHeight="true" spans="1:10">
      <c r="A63" s="7"/>
      <c r="B63" s="7"/>
      <c r="C63" s="48" t="s">
        <v>343</v>
      </c>
      <c r="D63" s="48" t="s">
        <v>344</v>
      </c>
      <c r="E63" s="48" t="s">
        <v>490</v>
      </c>
      <c r="F63" s="48" t="s">
        <v>359</v>
      </c>
      <c r="G63" s="48" t="s">
        <v>491</v>
      </c>
      <c r="H63" s="48" t="s">
        <v>474</v>
      </c>
      <c r="I63" s="48" t="s">
        <v>349</v>
      </c>
      <c r="J63" s="50" t="s">
        <v>492</v>
      </c>
    </row>
    <row r="64" ht="52" customHeight="true" spans="1:10">
      <c r="A64" s="7"/>
      <c r="B64" s="7"/>
      <c r="C64" s="48" t="s">
        <v>343</v>
      </c>
      <c r="D64" s="48" t="s">
        <v>344</v>
      </c>
      <c r="E64" s="48" t="s">
        <v>493</v>
      </c>
      <c r="F64" s="48" t="s">
        <v>359</v>
      </c>
      <c r="G64" s="48" t="s">
        <v>494</v>
      </c>
      <c r="H64" s="48" t="s">
        <v>495</v>
      </c>
      <c r="I64" s="48" t="s">
        <v>349</v>
      </c>
      <c r="J64" s="50" t="s">
        <v>496</v>
      </c>
    </row>
    <row r="65" ht="52" customHeight="true" spans="1:10">
      <c r="A65" s="7"/>
      <c r="B65" s="7"/>
      <c r="C65" s="48" t="s">
        <v>343</v>
      </c>
      <c r="D65" s="48" t="s">
        <v>351</v>
      </c>
      <c r="E65" s="48" t="s">
        <v>497</v>
      </c>
      <c r="F65" s="48" t="s">
        <v>353</v>
      </c>
      <c r="G65" s="48" t="s">
        <v>422</v>
      </c>
      <c r="H65" s="48" t="s">
        <v>348</v>
      </c>
      <c r="I65" s="48" t="s">
        <v>349</v>
      </c>
      <c r="J65" s="50" t="s">
        <v>498</v>
      </c>
    </row>
    <row r="66" ht="52" customHeight="true" spans="1:10">
      <c r="A66" s="7"/>
      <c r="B66" s="7"/>
      <c r="C66" s="48" t="s">
        <v>343</v>
      </c>
      <c r="D66" s="48" t="s">
        <v>351</v>
      </c>
      <c r="E66" s="48" t="s">
        <v>499</v>
      </c>
      <c r="F66" s="48" t="s">
        <v>353</v>
      </c>
      <c r="G66" s="48" t="s">
        <v>422</v>
      </c>
      <c r="H66" s="48" t="s">
        <v>348</v>
      </c>
      <c r="I66" s="48" t="s">
        <v>349</v>
      </c>
      <c r="J66" s="50" t="s">
        <v>500</v>
      </c>
    </row>
    <row r="67" ht="52" customHeight="true" spans="1:10">
      <c r="A67" s="7"/>
      <c r="B67" s="7"/>
      <c r="C67" s="48" t="s">
        <v>343</v>
      </c>
      <c r="D67" s="48" t="s">
        <v>351</v>
      </c>
      <c r="E67" s="48" t="s">
        <v>501</v>
      </c>
      <c r="F67" s="48" t="s">
        <v>353</v>
      </c>
      <c r="G67" s="48" t="s">
        <v>377</v>
      </c>
      <c r="H67" s="48" t="s">
        <v>355</v>
      </c>
      <c r="I67" s="48" t="s">
        <v>349</v>
      </c>
      <c r="J67" s="50" t="s">
        <v>502</v>
      </c>
    </row>
    <row r="68" ht="52" customHeight="true" spans="1:10">
      <c r="A68" s="7"/>
      <c r="B68" s="7"/>
      <c r="C68" s="48" t="s">
        <v>343</v>
      </c>
      <c r="D68" s="48" t="s">
        <v>357</v>
      </c>
      <c r="E68" s="48" t="s">
        <v>503</v>
      </c>
      <c r="F68" s="48" t="s">
        <v>353</v>
      </c>
      <c r="G68" s="48" t="s">
        <v>377</v>
      </c>
      <c r="H68" s="48" t="s">
        <v>355</v>
      </c>
      <c r="I68" s="48" t="s">
        <v>437</v>
      </c>
      <c r="J68" s="50" t="s">
        <v>504</v>
      </c>
    </row>
    <row r="69" ht="52" customHeight="true" spans="1:10">
      <c r="A69" s="7"/>
      <c r="B69" s="7"/>
      <c r="C69" s="48" t="s">
        <v>343</v>
      </c>
      <c r="D69" s="48" t="s">
        <v>357</v>
      </c>
      <c r="E69" s="48" t="s">
        <v>505</v>
      </c>
      <c r="F69" s="48" t="s">
        <v>353</v>
      </c>
      <c r="G69" s="48" t="s">
        <v>377</v>
      </c>
      <c r="H69" s="48" t="s">
        <v>355</v>
      </c>
      <c r="I69" s="48" t="s">
        <v>349</v>
      </c>
      <c r="J69" s="50" t="s">
        <v>506</v>
      </c>
    </row>
    <row r="70" ht="52" customHeight="true" spans="1:10">
      <c r="A70" s="7"/>
      <c r="B70" s="7"/>
      <c r="C70" s="48" t="s">
        <v>363</v>
      </c>
      <c r="D70" s="48" t="s">
        <v>366</v>
      </c>
      <c r="E70" s="48" t="s">
        <v>507</v>
      </c>
      <c r="F70" s="48" t="s">
        <v>359</v>
      </c>
      <c r="G70" s="48" t="s">
        <v>373</v>
      </c>
      <c r="H70" s="48" t="s">
        <v>355</v>
      </c>
      <c r="I70" s="48" t="s">
        <v>349</v>
      </c>
      <c r="J70" s="50" t="s">
        <v>508</v>
      </c>
    </row>
    <row r="71" ht="52" customHeight="true" spans="1:10">
      <c r="A71" s="7"/>
      <c r="B71" s="7"/>
      <c r="C71" s="48" t="s">
        <v>363</v>
      </c>
      <c r="D71" s="48" t="s">
        <v>366</v>
      </c>
      <c r="E71" s="48" t="s">
        <v>509</v>
      </c>
      <c r="F71" s="48" t="s">
        <v>359</v>
      </c>
      <c r="G71" s="48" t="s">
        <v>412</v>
      </c>
      <c r="H71" s="48" t="s">
        <v>355</v>
      </c>
      <c r="I71" s="48" t="s">
        <v>349</v>
      </c>
      <c r="J71" s="50" t="s">
        <v>510</v>
      </c>
    </row>
    <row r="72" ht="52" customHeight="true" spans="1:10">
      <c r="A72" s="7"/>
      <c r="B72" s="7"/>
      <c r="C72" s="48" t="s">
        <v>363</v>
      </c>
      <c r="D72" s="48" t="s">
        <v>366</v>
      </c>
      <c r="E72" s="48" t="s">
        <v>511</v>
      </c>
      <c r="F72" s="48" t="s">
        <v>353</v>
      </c>
      <c r="G72" s="48" t="s">
        <v>512</v>
      </c>
      <c r="H72" s="48" t="s">
        <v>355</v>
      </c>
      <c r="I72" s="48" t="s">
        <v>437</v>
      </c>
      <c r="J72" s="50" t="s">
        <v>513</v>
      </c>
    </row>
    <row r="73" ht="52" customHeight="true" spans="1:10">
      <c r="A73" s="7"/>
      <c r="B73" s="7"/>
      <c r="C73" s="48" t="s">
        <v>363</v>
      </c>
      <c r="D73" s="48" t="s">
        <v>514</v>
      </c>
      <c r="E73" s="48" t="s">
        <v>515</v>
      </c>
      <c r="F73" s="48" t="s">
        <v>359</v>
      </c>
      <c r="G73" s="48" t="s">
        <v>89</v>
      </c>
      <c r="H73" s="48" t="s">
        <v>516</v>
      </c>
      <c r="I73" s="48" t="s">
        <v>349</v>
      </c>
      <c r="J73" s="50" t="s">
        <v>517</v>
      </c>
    </row>
    <row r="74" ht="52" customHeight="true" spans="1:10">
      <c r="A74" s="7"/>
      <c r="B74" s="7"/>
      <c r="C74" s="48" t="s">
        <v>370</v>
      </c>
      <c r="D74" s="48" t="s">
        <v>371</v>
      </c>
      <c r="E74" s="48" t="s">
        <v>518</v>
      </c>
      <c r="F74" s="48" t="s">
        <v>359</v>
      </c>
      <c r="G74" s="48" t="s">
        <v>373</v>
      </c>
      <c r="H74" s="48" t="s">
        <v>355</v>
      </c>
      <c r="I74" s="48" t="s">
        <v>349</v>
      </c>
      <c r="J74" s="50" t="s">
        <v>519</v>
      </c>
    </row>
    <row r="75" ht="52" customHeight="true" spans="1:10">
      <c r="A75" s="49" t="s">
        <v>316</v>
      </c>
      <c r="B75" s="50" t="s">
        <v>520</v>
      </c>
      <c r="C75" s="7"/>
      <c r="D75" s="7"/>
      <c r="E75" s="7"/>
      <c r="F75" s="7"/>
      <c r="G75" s="7"/>
      <c r="H75" s="7"/>
      <c r="I75" s="7"/>
      <c r="J75" s="7"/>
    </row>
    <row r="76" ht="52" customHeight="true" spans="1:10">
      <c r="A76" s="7"/>
      <c r="B76" s="7"/>
      <c r="C76" s="48" t="s">
        <v>343</v>
      </c>
      <c r="D76" s="48" t="s">
        <v>344</v>
      </c>
      <c r="E76" s="48" t="s">
        <v>521</v>
      </c>
      <c r="F76" s="48" t="s">
        <v>346</v>
      </c>
      <c r="G76" s="48" t="s">
        <v>522</v>
      </c>
      <c r="H76" s="48" t="s">
        <v>523</v>
      </c>
      <c r="I76" s="48" t="s">
        <v>349</v>
      </c>
      <c r="J76" s="50" t="s">
        <v>524</v>
      </c>
    </row>
    <row r="77" ht="52" customHeight="true" spans="1:10">
      <c r="A77" s="7"/>
      <c r="B77" s="7"/>
      <c r="C77" s="48" t="s">
        <v>343</v>
      </c>
      <c r="D77" s="48" t="s">
        <v>344</v>
      </c>
      <c r="E77" s="48" t="s">
        <v>525</v>
      </c>
      <c r="F77" s="48" t="s">
        <v>359</v>
      </c>
      <c r="G77" s="48" t="s">
        <v>526</v>
      </c>
      <c r="H77" s="48" t="s">
        <v>527</v>
      </c>
      <c r="I77" s="48" t="s">
        <v>349</v>
      </c>
      <c r="J77" s="50" t="s">
        <v>525</v>
      </c>
    </row>
    <row r="78" ht="52" customHeight="true" spans="1:10">
      <c r="A78" s="7"/>
      <c r="B78" s="7"/>
      <c r="C78" s="48" t="s">
        <v>343</v>
      </c>
      <c r="D78" s="48" t="s">
        <v>344</v>
      </c>
      <c r="E78" s="48" t="s">
        <v>528</v>
      </c>
      <c r="F78" s="48" t="s">
        <v>353</v>
      </c>
      <c r="G78" s="48" t="s">
        <v>377</v>
      </c>
      <c r="H78" s="48" t="s">
        <v>355</v>
      </c>
      <c r="I78" s="48" t="s">
        <v>349</v>
      </c>
      <c r="J78" s="50" t="s">
        <v>529</v>
      </c>
    </row>
    <row r="79" ht="52" customHeight="true" spans="1:10">
      <c r="A79" s="7"/>
      <c r="B79" s="7"/>
      <c r="C79" s="48" t="s">
        <v>343</v>
      </c>
      <c r="D79" s="48" t="s">
        <v>344</v>
      </c>
      <c r="E79" s="48" t="s">
        <v>530</v>
      </c>
      <c r="F79" s="48" t="s">
        <v>359</v>
      </c>
      <c r="G79" s="48" t="s">
        <v>473</v>
      </c>
      <c r="H79" s="48" t="s">
        <v>527</v>
      </c>
      <c r="I79" s="48" t="s">
        <v>349</v>
      </c>
      <c r="J79" s="50" t="s">
        <v>530</v>
      </c>
    </row>
    <row r="80" ht="52" customHeight="true" spans="1:10">
      <c r="A80" s="7"/>
      <c r="B80" s="7"/>
      <c r="C80" s="48" t="s">
        <v>343</v>
      </c>
      <c r="D80" s="48" t="s">
        <v>344</v>
      </c>
      <c r="E80" s="48" t="s">
        <v>531</v>
      </c>
      <c r="F80" s="48" t="s">
        <v>353</v>
      </c>
      <c r="G80" s="48" t="s">
        <v>377</v>
      </c>
      <c r="H80" s="48" t="s">
        <v>355</v>
      </c>
      <c r="I80" s="48" t="s">
        <v>349</v>
      </c>
      <c r="J80" s="50" t="s">
        <v>532</v>
      </c>
    </row>
    <row r="81" ht="52" customHeight="true" spans="1:10">
      <c r="A81" s="7"/>
      <c r="B81" s="7"/>
      <c r="C81" s="48" t="s">
        <v>343</v>
      </c>
      <c r="D81" s="48" t="s">
        <v>351</v>
      </c>
      <c r="E81" s="48" t="s">
        <v>533</v>
      </c>
      <c r="F81" s="48" t="s">
        <v>346</v>
      </c>
      <c r="G81" s="48" t="s">
        <v>93</v>
      </c>
      <c r="H81" s="48" t="s">
        <v>534</v>
      </c>
      <c r="I81" s="48" t="s">
        <v>349</v>
      </c>
      <c r="J81" s="50" t="s">
        <v>533</v>
      </c>
    </row>
    <row r="82" ht="52" customHeight="true" spans="1:10">
      <c r="A82" s="7"/>
      <c r="B82" s="7"/>
      <c r="C82" s="48" t="s">
        <v>363</v>
      </c>
      <c r="D82" s="48" t="s">
        <v>364</v>
      </c>
      <c r="E82" s="48" t="s">
        <v>535</v>
      </c>
      <c r="F82" s="48" t="s">
        <v>359</v>
      </c>
      <c r="G82" s="48" t="s">
        <v>93</v>
      </c>
      <c r="H82" s="48" t="s">
        <v>355</v>
      </c>
      <c r="I82" s="48" t="s">
        <v>349</v>
      </c>
      <c r="J82" s="50" t="s">
        <v>535</v>
      </c>
    </row>
    <row r="83" ht="52" customHeight="true" spans="1:10">
      <c r="A83" s="7"/>
      <c r="B83" s="7"/>
      <c r="C83" s="48" t="s">
        <v>363</v>
      </c>
      <c r="D83" s="48" t="s">
        <v>366</v>
      </c>
      <c r="E83" s="48" t="s">
        <v>536</v>
      </c>
      <c r="F83" s="48" t="s">
        <v>359</v>
      </c>
      <c r="G83" s="48" t="s">
        <v>537</v>
      </c>
      <c r="H83" s="48" t="s">
        <v>495</v>
      </c>
      <c r="I83" s="48" t="s">
        <v>349</v>
      </c>
      <c r="J83" s="50" t="s">
        <v>536</v>
      </c>
    </row>
    <row r="84" ht="52" customHeight="true" spans="1:10">
      <c r="A84" s="7"/>
      <c r="B84" s="7"/>
      <c r="C84" s="48" t="s">
        <v>363</v>
      </c>
      <c r="D84" s="48" t="s">
        <v>366</v>
      </c>
      <c r="E84" s="48" t="s">
        <v>538</v>
      </c>
      <c r="F84" s="48" t="s">
        <v>353</v>
      </c>
      <c r="G84" s="48" t="s">
        <v>377</v>
      </c>
      <c r="H84" s="48" t="s">
        <v>355</v>
      </c>
      <c r="I84" s="48" t="s">
        <v>349</v>
      </c>
      <c r="J84" s="50" t="s">
        <v>539</v>
      </c>
    </row>
    <row r="85" ht="52" customHeight="true" spans="1:10">
      <c r="A85" s="7"/>
      <c r="B85" s="7"/>
      <c r="C85" s="48" t="s">
        <v>370</v>
      </c>
      <c r="D85" s="48" t="s">
        <v>371</v>
      </c>
      <c r="E85" s="48" t="s">
        <v>540</v>
      </c>
      <c r="F85" s="48" t="s">
        <v>359</v>
      </c>
      <c r="G85" s="48" t="s">
        <v>373</v>
      </c>
      <c r="H85" s="48" t="s">
        <v>355</v>
      </c>
      <c r="I85" s="48" t="s">
        <v>349</v>
      </c>
      <c r="J85" s="50" t="s">
        <v>541</v>
      </c>
    </row>
  </sheetData>
  <mergeCells count="2">
    <mergeCell ref="A2:J2"/>
    <mergeCell ref="A3:J3"/>
  </mergeCells>
  <printOptions horizontalCentered="true"/>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中国一动</cp:lastModifiedBy>
  <dcterms:created xsi:type="dcterms:W3CDTF">2025-02-24T18:42:00Z</dcterms:created>
  <dcterms:modified xsi:type="dcterms:W3CDTF">2025-02-26T10:00:23Z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E6A6768FED054037A81F992AFA169279_12</vt:lpwstr>
  </property>
  <property fmtid="{D5CDD505-2E9C-101B-9397-08002B2CF9AE}" pid="3" name="KSOProductBuildVer">
    <vt:lpwstr>2052-11.8.2.10125</vt:lpwstr>
  </property>
  <property fmtid="{D5CDD505-2E9C-101B-9397-08002B2CF9AE}" pid="4" name="KSOReadingLayout">
    <vt:bool>true</vt:bool>
  </property>
</Properties>
</file>