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7" activeTab="9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10" r:id="rId9"/>
    <sheet name="10.项目支出绩效目标表（另文下达）" sheetId="9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<sst xmlns="http://schemas.openxmlformats.org/spreadsheetml/2006/main" count="1086" uniqueCount="433">
  <si>
    <t>预算01-1表</t>
  </si>
  <si>
    <t>1.财务收支预算总表</t>
  </si>
  <si>
    <t>单位名称：楚雄彝族自治州政务服务管理局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</si>
  <si>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</si>
  <si>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</si>
  <si>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</si>
  <si>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</si>
  <si>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</si>
  <si>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</si>
  <si>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</si>
  <si>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</si>
  <si>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</si>
  <si>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</si>
  <si>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</si>
  <si>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</si>
  <si>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</si>
  <si>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</si>
  <si>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</si>
  <si>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</si>
  <si>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</si>
  <si>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</si>
  <si>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</si>
  <si>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</si>
  <si>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</si>
  <si>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</si>
  <si>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</si>
  <si>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</si>
  <si>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</si>
  <si>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</si>
  <si>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</si>
  <si>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</si>
  <si>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</si>
  <si>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</si>
  <si>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</si>
  <si>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</si>
  <si>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</si>
  <si>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</si>
  <si>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</si>
  <si>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</si>
  <si>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</si>
  <si>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</si>
  <si>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</si>
  <si>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</si>
  <si>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</si>
  <si>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</si>
  <si>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</si>
  <si>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</si>
  <si>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360001</t>
  </si>
  <si>
    <t>楚雄彝族自治州政务服务管理局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</si>
  <si>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</si>
  <si>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</si>
  <si>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</si>
  <si>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</si>
  <si>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</si>
  <si>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</si>
  <si>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</si>
  <si>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</si>
  <si>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</si>
  <si>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</si>
  <si>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</si>
  <si>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</si>
  <si>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</si>
  <si>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</si>
  <si>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</si>
  <si>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</si>
  <si>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</si>
  <si>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</si>
  <si>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</si>
  <si>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</si>
  <si>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</si>
  <si>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</si>
  <si>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</si>
  <si>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</si>
  <si>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</si>
  <si>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</si>
  <si>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</si>
  <si>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</si>
  <si>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</si>
  <si>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</si>
  <si>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</si>
  <si>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</si>
  <si>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</si>
  <si>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</si>
  <si>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</si>
  <si>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</si>
  <si>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</si>
  <si>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</si>
  <si>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</si>
  <si>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</si>
  <si>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</si>
  <si>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</si>
  <si>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</si>
  <si>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</si>
  <si>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</si>
  <si>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</si>
  <si>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</si>
  <si>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</si>
  <si>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</si>
  <si>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</si>
  <si>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</si>
  <si>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</si>
  <si>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</si>
  <si>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</si>
  <si>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</si>
  <si>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</si>
  <si>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</si>
  <si>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</si>
  <si>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</si>
  <si>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</si>
  <si>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</si>
  <si>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</si>
  <si>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</si>
  <si>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</si>
  <si>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</si>
  <si>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</si>
  <si>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</si>
  <si>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</si>
  <si>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</si>
  <si>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</si>
  <si>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</si>
  <si>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</si>
  <si>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</si>
  <si>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</si>
  <si>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</si>
  <si>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</si>
  <si>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</si>
  <si>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</si>
  <si>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</si>
  <si>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</si>
  <si>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</si>
  <si>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</si>
  <si>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</si>
  <si>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</si>
  <si>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</si>
  <si>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</si>
  <si>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</si>
  <si>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</si>
  <si>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</si>
  <si>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</si>
  <si>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</si>
  <si>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</si>
  <si>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</si>
  <si>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</si>
  <si>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</si>
  <si>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</si>
  <si>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</si>
  <si>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</si>
  <si>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</si>
  <si>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</si>
  <si>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</si>
  <si>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</si>
  <si>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</si>
  <si>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</si>
  <si>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楚雄彝族自治州政务服务管理局</t>
  </si>
  <si>
    <t>532300210000000017050</t>
  </si>
  <si>
    <t>行政人员工资支出</t>
  </si>
  <si>
    <t>行政运行</t>
  </si>
  <si>
    <t>30101</t>
  </si>
  <si>
    <t>基本工资</t>
  </si>
  <si>
    <t>532300210000000017051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</si>
  <si>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</si>
  <si>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</si>
  <si>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</si>
  <si>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</si>
  <si>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</si>
  <si>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</si>
  <si>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</si>
  <si>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532300210000000017049</t>
  </si>
  <si>
    <t>机关综合绩效支出</t>
  </si>
  <si>
    <t>532300210000000017052</t>
  </si>
  <si>
    <t>事业综合绩效支出</t>
  </si>
  <si>
    <t>532300210000000017053</t>
  </si>
  <si>
    <t>机关事业单位基本养老保险缴费</t>
  </si>
  <si>
    <t>机关事业单位基本养老保险缴费支出</t>
  </si>
  <si>
    <t>30108</t>
  </si>
  <si>
    <t>532300221100000261338</t>
  </si>
  <si>
    <t>职业年金</t>
  </si>
  <si>
    <t>机关事业单位职业年金缴费支出</t>
  </si>
  <si>
    <t>30109</t>
  </si>
  <si>
    <t>职业年金缴费</t>
  </si>
  <si>
    <t>532300210000000017054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</si>
  <si>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</si>
  <si>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</si>
  <si>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</si>
  <si>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</si>
  <si>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</si>
  <si>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</si>
  <si>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</si>
  <si>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</si>
  <si>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</si>
  <si>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</si>
  <si>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532300221100000671788</t>
  </si>
  <si>
    <t>失业保险</t>
  </si>
  <si>
    <t>其他社会保障和就业支出</t>
  </si>
  <si>
    <t>532300210000000017055</t>
  </si>
  <si>
    <t>住房公积金</t>
  </si>
  <si>
    <t>30113</t>
  </si>
  <si>
    <t>532300210000000017060</t>
  </si>
  <si>
    <t>一般公用经费</t>
  </si>
  <si>
    <t>30201</t>
  </si>
  <si>
    <t>办公费</t>
  </si>
  <si>
    <t>30214</t>
  </si>
  <si>
    <t>租赁费</t>
  </si>
  <si>
    <t>30215</t>
  </si>
  <si>
    <t>会议费</t>
  </si>
  <si>
    <t>30216</t>
  </si>
  <si>
    <t>培训费</t>
  </si>
  <si>
    <t>532300221100000261314</t>
  </si>
  <si>
    <t>考核优秀奖</t>
  </si>
  <si>
    <t>532300221100000261340</t>
  </si>
  <si>
    <t>工会经费</t>
  </si>
  <si>
    <t>30228</t>
  </si>
  <si>
    <t>532300221100000261339</t>
  </si>
  <si>
    <t>30217</t>
  </si>
  <si>
    <t>30211</t>
  </si>
  <si>
    <t>差旅费</t>
  </si>
  <si>
    <t>30209</t>
  </si>
  <si>
    <t>物业管理费</t>
  </si>
  <si>
    <t>532300221100000261337</t>
  </si>
  <si>
    <t>工伤保险及残疾人保障金</t>
  </si>
  <si>
    <t>30203</t>
  </si>
  <si>
    <t>咨询费</t>
  </si>
  <si>
    <t>532300210000000017059</t>
  </si>
  <si>
    <t>公务交通专项经费</t>
  </si>
  <si>
    <t>30239</t>
  </si>
  <si>
    <t>其他交通费用</t>
  </si>
  <si>
    <t>532300210000000017057</t>
  </si>
  <si>
    <t>行政人员公务交通补贴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</si>
  <si>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</si>
  <si>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</si>
  <si>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</si>
  <si>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</si>
  <si>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</si>
  <si>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</si>
  <si>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</si>
  <si>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楚雄州政务服务工作专项经费</t>
  </si>
  <si>
    <t>专项业务类</t>
  </si>
  <si>
    <t>532300200000000003023</t>
  </si>
  <si>
    <t>一般行政管理事务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</si>
  <si>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</si>
  <si>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</si>
  <si>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</si>
  <si>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</si>
  <si>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</si>
  <si>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</si>
  <si>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</si>
  <si>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</si>
  <si>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30213</t>
  </si>
  <si>
    <t>维修（护）费</t>
  </si>
  <si>
    <t>30226</t>
  </si>
  <si>
    <t>劳务费</t>
  </si>
  <si>
    <t>30299</t>
  </si>
  <si>
    <t>其他商品和服务支出</t>
  </si>
  <si>
    <t>30305</t>
  </si>
  <si>
    <t>生活补助</t>
  </si>
  <si>
    <t>楚雄州政务服务管理局监控视频存储扩容专项资金</t>
  </si>
  <si>
    <t>532300221100000318218</t>
  </si>
  <si>
    <t>31007</t>
  </si>
  <si>
    <t>信息网络及软件购置更新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</si>
  <si>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</si>
  <si>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</si>
  <si>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</si>
  <si>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</si>
  <si>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</si>
  <si>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</si>
  <si>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</si>
  <si>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</si>
  <si>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</si>
  <si>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</si>
  <si>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</si>
  <si>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</si>
  <si>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</si>
  <si>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>备注：本表无公开数据。</t>
  </si>
  <si>
    <t>预算05-3表</t>
  </si>
  <si>
    <t>10.项目支出绩效目标表（另文下达）</t>
  </si>
  <si>
    <t xml:space="preserve">  楚雄州政务服务工作专项经费</t>
  </si>
  <si>
    <t>推进我州政务服务标准化、精准化、便捷化、平台化和协同化，提升“政务服务、商事服务、公共服务”质量和效率，着力营造优质发展环境，推进政务公开、审批提速、方便群众和企业办事，助推我州经济发展。</t>
  </si>
  <si>
    <t xml:space="preserve">    产出指标</t>
  </si>
  <si>
    <t>数量指标</t>
  </si>
  <si>
    <t>物业管理监督检查次数</t>
  </si>
  <si>
    <t>&gt;=</t>
  </si>
  <si>
    <t>12</t>
  </si>
  <si>
    <t>次</t>
  </si>
  <si>
    <t>定量指标</t>
  </si>
  <si>
    <t>反映委托单位对物业服务监督检查的次数的情况。</t>
  </si>
  <si>
    <t>中餐误餐获补对象数</t>
  </si>
  <si>
    <t>=</t>
  </si>
  <si>
    <t>127</t>
  </si>
  <si>
    <t>人</t>
  </si>
  <si>
    <t>实行朝九晚五上班制度，为更好服务办事群众和企业，工作人员发放中餐误餐补助，反映获补人数情况。</t>
  </si>
  <si>
    <t>购置计算机数量</t>
  </si>
  <si>
    <t>台（套）</t>
  </si>
  <si>
    <t>反映购置数量完成情况。</t>
  </si>
  <si>
    <t>物业管理面积</t>
  </si>
  <si>
    <t>7500</t>
  </si>
  <si>
    <t>平方米</t>
  </si>
  <si>
    <t>反映物业管理合同约定的服务区域、办公区域室内外（含绿化）面积之和。</t>
  </si>
  <si>
    <t>安保巡查次数</t>
  </si>
  <si>
    <t>10</t>
  </si>
  <si>
    <t>次/天</t>
  </si>
  <si>
    <t>反映每天安保巡查次数的情况。</t>
  </si>
  <si>
    <t>文件汇编印刷数量</t>
  </si>
  <si>
    <t>3000</t>
  </si>
  <si>
    <t>册</t>
  </si>
  <si>
    <t>反映印刷数量完成情况。</t>
  </si>
  <si>
    <t>工作服发放对象数</t>
  </si>
  <si>
    <t>92</t>
  </si>
  <si>
    <t>按政务服务工作要求，统一着装，提高单位对外形象。反映工作服发放人数情况。</t>
  </si>
  <si>
    <t>质量指标</t>
  </si>
  <si>
    <t>验收通过率</t>
  </si>
  <si>
    <t>100</t>
  </si>
  <si>
    <t>%</t>
  </si>
  <si>
    <t>反映设备购置的产品质量情况。</t>
  </si>
  <si>
    <t>购置设备利用率</t>
  </si>
  <si>
    <t>反映设备利用情况。</t>
  </si>
  <si>
    <t>信息数据安全</t>
  </si>
  <si>
    <t>反映信息系统相关数据安全的保障情况。</t>
  </si>
  <si>
    <t>兑现准确率</t>
  </si>
  <si>
    <t>反映补助准确发放的情况。</t>
  </si>
  <si>
    <t>卫生保洁合格率</t>
  </si>
  <si>
    <t>反映卫生保洁检查验收合格的情况。</t>
  </si>
  <si>
    <t>时效指标</t>
  </si>
  <si>
    <t>零星修缮（维修）及时率</t>
  </si>
  <si>
    <t>反映零星修缮（维修）及时的情况。</t>
  </si>
  <si>
    <t>汇编资料发放率</t>
  </si>
  <si>
    <t>反映汇编资料发放率。</t>
  </si>
  <si>
    <t>为办事群众免费复印材料及时率</t>
  </si>
  <si>
    <t>反映是否及时为办事群众进行免费复印材料。</t>
  </si>
  <si>
    <t xml:space="preserve">    效益指标</t>
  </si>
  <si>
    <t>社会效益指标</t>
  </si>
  <si>
    <t>“互联网+政务服务”平台系统全年正常运行时长</t>
  </si>
  <si>
    <t>8200</t>
  </si>
  <si>
    <t>小时</t>
  </si>
  <si>
    <t>反映信息系统全年正常运行时间情况。</t>
  </si>
  <si>
    <t>物业服务需求保障程度</t>
  </si>
  <si>
    <t>批</t>
  </si>
  <si>
    <t>反映绿化、安保、安防、保洁等服务满足委托单位的程度。（实际运用时根据项目对物业的需求，主要通过整体评价的方式进行评价。）</t>
  </si>
  <si>
    <t>政务服务大厅为民办事进驻服务事项</t>
  </si>
  <si>
    <t>1214</t>
  </si>
  <si>
    <t>项</t>
  </si>
  <si>
    <t>反映政务服务大厅为民办事事项全面度。</t>
  </si>
  <si>
    <t xml:space="preserve">    满意度指标</t>
  </si>
  <si>
    <t>服务对象满意度指标</t>
  </si>
  <si>
    <t>服务对象满意度</t>
  </si>
  <si>
    <t>98</t>
  </si>
  <si>
    <t>反映服务对象对政务服务工作的满意度。</t>
  </si>
  <si>
    <t xml:space="preserve">  楚雄州政务服务管理局监控视频存储扩容专项资金</t>
  </si>
  <si>
    <t>按《反恐怖主义法》相关要求，对我单位视频监控进行存储扩容，使视频存储保存达到90天要求。</t>
  </si>
  <si>
    <t>购置计划完成率</t>
  </si>
  <si>
    <t>反映部门购置计划执行情况购置计划执行情况。
购置计划完成率=（实际购置交付装备数量/计划购置交付装备数量）*100%。</t>
  </si>
  <si>
    <t>反映设备购置的产品质量情况。
验收通过率=（通过验收的购置数量/购置总数量）*100%。</t>
  </si>
  <si>
    <t>反映设备利用情况。
设备利用率=（投入使用设备数/购置设备总数）*100%。</t>
  </si>
  <si>
    <t>经济效益指标</t>
  </si>
  <si>
    <t>设备采购经济性</t>
  </si>
  <si>
    <t>&lt;=</t>
  </si>
  <si>
    <t>20</t>
  </si>
  <si>
    <t>万元</t>
  </si>
  <si>
    <t>反映设备采购成本低于计划数所获得的经济效益。</t>
  </si>
  <si>
    <t>使用人员满意度</t>
  </si>
  <si>
    <t>反映服务对象对购置设备的整体满意情况。
使用人员满意度=（对购置设备满意的人数/问卷调查人数）*100%。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</si>
  <si>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</si>
  <si>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</si>
  <si>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</si>
  <si>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</si>
  <si>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</si>
  <si>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</si>
  <si>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</si>
  <si>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</si>
  <si>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</si>
  <si>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</si>
  <si>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</si>
  <si>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</si>
  <si>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</si>
  <si>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</si>
  <si>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</si>
  <si>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</si>
  <si>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</si>
  <si>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A090101 复印纸</t>
  </si>
  <si>
    <t>元</t>
  </si>
  <si>
    <t>互联网络租用费</t>
  </si>
  <si>
    <t>C03010201 互联网接入服务</t>
  </si>
  <si>
    <t>资料汇编印刷</t>
  </si>
  <si>
    <t>C0814019901 公文用纸、资料汇编、信封印刷服务</t>
  </si>
  <si>
    <t>网络存储设备</t>
  </si>
  <si>
    <t>A02010507 网络存储设备</t>
  </si>
  <si>
    <t>预算08表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</si>
  <si>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</si>
  <si>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</si>
  <si>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</si>
  <si>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</si>
  <si>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</si>
  <si>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</si>
  <si>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</si>
  <si>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</si>
  <si>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楚雄州政务服务管理局服务大楼物业服务</t>
  </si>
  <si>
    <t>E1801 后勤服务</t>
  </si>
  <si>
    <t>后勤服务</t>
  </si>
  <si>
    <t>政务服务大楼物业服务，提供大楼保安和保洁服务。</t>
  </si>
  <si>
    <t>制度文件汇编印刷</t>
  </si>
  <si>
    <t>E1803 印刷和出版服务</t>
  </si>
  <si>
    <t>印刷和出版服务</t>
  </si>
  <si>
    <t>对营商环境相关制度文件汇编印刷。</t>
  </si>
  <si>
    <t xml:space="preserve">  一般公用经费</t>
  </si>
  <si>
    <t>法律顾问</t>
  </si>
  <si>
    <t>E0102 法律咨询、顾问服务</t>
  </si>
  <si>
    <t>法律咨询、顾问服务</t>
  </si>
  <si>
    <t>法律顾问服务</t>
  </si>
  <si>
    <t>预算09-1表</t>
  </si>
  <si>
    <t>14.州对下转移支付预算表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</si>
  <si>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</si>
  <si>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</si>
  <si>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</si>
  <si>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</si>
  <si>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</si>
  <si>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</si>
  <si>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</si>
  <si>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</si>
  <si>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</si>
  <si>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</si>
  <si>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</si>
  <si>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</si>
  <si>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</si>
  <si>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预算09-2表</t>
  </si>
  <si>
    <t>15.州对下转移支付绩效目标表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</si>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</sst>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7" borderId="17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1" fillId="3" borderId="20" applyNumberFormat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right" vertical="center"/>
    </xf>
    <xf numFmtId="3" fontId="3" fillId="0" borderId="11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3" sqref="D3"/>
    </sheetView>
  </sheetViews>
  <sheetFormatPr defaultColWidth="9.33333333333333" defaultRowHeight="14.25" customHeight="1" outlineLevelCol="3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16384" width="9.33333333333333" style="2" customWidth="1"/>
  </cols>
  <sheetData>
    <row r="1" ht="13.5" customHeight="1" spans="1:4">
      <c r="A1" s="34"/>
      <c r="B1" s="34"/>
      <c r="C1" s="34"/>
      <c r="D1" s="88" t="s">
        <v>0</v>
      </c>
    </row>
    <row r="2" ht="36" customHeight="1" spans="1:4">
      <c r="A2" s="22" t="s">
        <v>1</v>
      </c>
      <c r="B2" s="202"/>
      <c r="C2" s="202"/>
      <c r="D2" s="202"/>
    </row>
    <row r="3" ht="21" customHeight="1" spans="1:4">
      <c r="A3" s="6" t="s">
        <v>2</v>
      </c>
      <c r="B3" s="160"/>
      <c r="C3" s="160"/>
      <c r="D3" s="88" t="s">
        <v>3</v>
      </c>
    </row>
    <row r="4" ht="19.5" customHeight="1" spans="1:4">
      <c r="A4" s="41" t="s">
        <v>4</v>
      </c>
      <c r="B4" s="99"/>
      <c r="C4" s="41" t="s">
        <v>5</v>
      </c>
      <c r="D4" s="99"/>
    </row>
    <row r="5" ht="19.5" customHeight="1" spans="1:4">
      <c r="A5" s="40" t="s">
        <v>6</v>
      </c>
      <c r="B5" s="40" t="s">
        <v>7</v>
      </c>
      <c r="C5" s="40" t="s">
        <v>8</v>
      </c>
      <c r="D5" s="40" t="s">
        <v>7</v>
      </c>
    </row>
    <row r="6" ht="19.5" customHeight="1" spans="1:4">
      <c r="A6" s="43"/>
      <c r="B6" s="43"/>
      <c r="C6" s="43"/>
      <c r="D6" s="43"/>
    </row>
    <row r="7" ht="20.25" customHeight="1" spans="1:4">
      <c r="A7" s="137" t="s">
        <v>9</v>
      </c>
      <c r="B7" s="131">
        <v>585.7</v>
      </c>
      <c r="C7" s="137" t="s">
        <v>10</v>
      </c>
      <c r="D7" s="131">
        <v>488.72</v>
      </c>
    </row>
    <row r="8" ht="20.25" customHeight="1" spans="1:4">
      <c r="A8" s="137" t="s">
        <v>11</v>
      </c>
      <c r="B8" s="131"/>
      <c r="C8" s="137" t="s">
        <v>12</v>
      </c>
      <c r="D8" s="131">
        <v>42.9</v>
      </c>
    </row>
    <row r="9" ht="20.25" customHeight="1" spans="1:4">
      <c r="A9" s="137" t="s">
        <v>13</v>
      </c>
      <c r="B9" s="131"/>
      <c r="C9" s="137" t="s">
        <v>14</v>
      </c>
      <c r="D9" s="131">
        <v>28.52</v>
      </c>
    </row>
    <row r="10" ht="20.25" customHeight="1" spans="1:4">
      <c r="A10" s="137" t="s">
        <v>15</v>
      </c>
      <c r="B10" s="78"/>
      <c r="C10" s="137" t="s">
        <v>16</v>
      </c>
      <c r="D10" s="131">
        <v>25.56</v>
      </c>
    </row>
    <row r="11" ht="21.75" customHeight="1" spans="1:4">
      <c r="A11" s="137" t="s">
        <v>17</v>
      </c>
      <c r="B11" s="131"/>
      <c r="C11" s="137"/>
      <c r="D11" s="17"/>
    </row>
    <row r="12" ht="20.25" customHeight="1" spans="1:4">
      <c r="A12" s="137" t="s">
        <v>18</v>
      </c>
      <c r="B12" s="78"/>
      <c r="C12" s="137"/>
      <c r="D12" s="17"/>
    </row>
    <row r="13" ht="20.25" customHeight="1" spans="1:4">
      <c r="A13" s="137" t="s">
        <v>19</v>
      </c>
      <c r="B13" s="78"/>
      <c r="C13" s="137"/>
      <c r="D13" s="17"/>
    </row>
    <row r="14" ht="20.25" customHeight="1" spans="1:4">
      <c r="A14" s="137" t="s">
        <v>20</v>
      </c>
      <c r="B14" s="78"/>
      <c r="C14" s="137"/>
      <c r="D14" s="17"/>
    </row>
    <row r="15" ht="20.25" customHeight="1" spans="1:4">
      <c r="A15" s="203" t="s">
        <v>21</v>
      </c>
      <c r="B15" s="78"/>
      <c r="C15" s="163"/>
      <c r="D15" s="164"/>
    </row>
    <row r="16" ht="20.25" customHeight="1" spans="1:4">
      <c r="A16" s="203" t="s">
        <v>22</v>
      </c>
      <c r="B16" s="204"/>
      <c r="C16" s="163"/>
      <c r="D16" s="164"/>
    </row>
    <row r="17" ht="20.25" customHeight="1" spans="1:4">
      <c r="A17" s="205" t="s">
        <v>23</v>
      </c>
      <c r="B17" s="206">
        <v>585.7</v>
      </c>
      <c r="C17" s="163" t="s">
        <v>24</v>
      </c>
      <c r="D17" s="166">
        <f>SUM(D7:D16)</f>
        <v>585.7</v>
      </c>
    </row>
    <row r="18" ht="20.25" customHeight="1" spans="1:4">
      <c r="A18" s="203" t="s">
        <v>25</v>
      </c>
      <c r="B18" s="207"/>
      <c r="C18" s="137" t="s">
        <v>26</v>
      </c>
      <c r="D18" s="17" t="s">
        <v>27</v>
      </c>
    </row>
    <row r="19" ht="20.25" customHeight="1" spans="1:4">
      <c r="A19" s="208" t="s">
        <v>28</v>
      </c>
      <c r="B19" s="206">
        <v>585.7</v>
      </c>
      <c r="C19" s="163" t="s">
        <v>29</v>
      </c>
      <c r="D19" s="209">
        <f>SUM(D17)</f>
        <v>585.7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0"/>
  <sheetViews>
    <sheetView tabSelected="1" topLeftCell="B1" workbookViewId="0">
      <selection activeCell="M6" sqref="M6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9" t="s">
        <v>273</v>
      </c>
    </row>
    <row r="2" ht="28.5" customHeight="1" spans="1:11">
      <c r="A2" s="22" t="s">
        <v>274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2</v>
      </c>
      <c r="B3" s="25"/>
    </row>
    <row r="4" ht="44.25" customHeight="1" spans="1:11">
      <c r="A4" s="14" t="s">
        <v>261</v>
      </c>
      <c r="B4" s="26" t="s">
        <v>136</v>
      </c>
      <c r="C4" s="14" t="s">
        <v>262</v>
      </c>
      <c r="D4" s="14" t="s">
        <v>263</v>
      </c>
      <c r="E4" s="14" t="s">
        <v>264</v>
      </c>
      <c r="F4" s="14" t="s">
        <v>265</v>
      </c>
      <c r="G4" s="26" t="s">
        <v>266</v>
      </c>
      <c r="H4" s="14" t="s">
        <v>267</v>
      </c>
      <c r="I4" s="26" t="s">
        <v>268</v>
      </c>
      <c r="J4" s="26" t="s">
        <v>269</v>
      </c>
      <c r="K4" s="14" t="s">
        <v>270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48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.75" customHeight="1" spans="1:11">
      <c r="A7" s="109" t="s">
        <v>275</v>
      </c>
      <c r="B7" s="109" t="s">
        <v>237</v>
      </c>
      <c r="C7" s="109" t="s">
        <v>276</v>
      </c>
      <c r="D7" s="31" t="s">
        <v>277</v>
      </c>
      <c r="E7" s="31" t="s">
        <v>278</v>
      </c>
      <c r="F7" s="27" t="s">
        <v>279</v>
      </c>
      <c r="G7" s="31" t="s">
        <v>280</v>
      </c>
      <c r="H7" s="27" t="s">
        <v>281</v>
      </c>
      <c r="I7" s="31" t="s">
        <v>282</v>
      </c>
      <c r="J7" s="31" t="s">
        <v>283</v>
      </c>
      <c r="K7" s="27" t="s">
        <v>284</v>
      </c>
    </row>
    <row r="8" ht="54.75" customHeight="1" spans="1:11">
      <c r="A8" s="110"/>
      <c r="B8" s="111"/>
      <c r="C8" s="110"/>
      <c r="D8" s="31" t="s">
        <v>277</v>
      </c>
      <c r="E8" s="31" t="s">
        <v>278</v>
      </c>
      <c r="F8" s="27" t="s">
        <v>285</v>
      </c>
      <c r="G8" s="31" t="s">
        <v>286</v>
      </c>
      <c r="H8" s="27" t="s">
        <v>287</v>
      </c>
      <c r="I8" s="31" t="s">
        <v>288</v>
      </c>
      <c r="J8" s="31" t="s">
        <v>283</v>
      </c>
      <c r="K8" s="27" t="s">
        <v>289</v>
      </c>
    </row>
    <row r="9" ht="54.75" customHeight="1" spans="1:11">
      <c r="A9" s="110"/>
      <c r="B9" s="111"/>
      <c r="C9" s="110"/>
      <c r="D9" s="31" t="s">
        <v>277</v>
      </c>
      <c r="E9" s="31" t="s">
        <v>278</v>
      </c>
      <c r="F9" s="27" t="s">
        <v>290</v>
      </c>
      <c r="G9" s="31" t="s">
        <v>286</v>
      </c>
      <c r="H9" s="27" t="s">
        <v>120</v>
      </c>
      <c r="I9" s="31" t="s">
        <v>291</v>
      </c>
      <c r="J9" s="31" t="s">
        <v>283</v>
      </c>
      <c r="K9" s="27" t="s">
        <v>292</v>
      </c>
    </row>
    <row r="10" ht="54.75" customHeight="1" spans="1:11">
      <c r="A10" s="110"/>
      <c r="B10" s="111"/>
      <c r="C10" s="110"/>
      <c r="D10" s="31" t="s">
        <v>277</v>
      </c>
      <c r="E10" s="31" t="s">
        <v>278</v>
      </c>
      <c r="F10" s="27" t="s">
        <v>293</v>
      </c>
      <c r="G10" s="31" t="s">
        <v>286</v>
      </c>
      <c r="H10" s="27" t="s">
        <v>294</v>
      </c>
      <c r="I10" s="31" t="s">
        <v>295</v>
      </c>
      <c r="J10" s="31" t="s">
        <v>283</v>
      </c>
      <c r="K10" s="27" t="s">
        <v>296</v>
      </c>
    </row>
    <row r="11" ht="54.75" customHeight="1" spans="1:11">
      <c r="A11" s="110"/>
      <c r="B11" s="111"/>
      <c r="C11" s="110"/>
      <c r="D11" s="31" t="s">
        <v>277</v>
      </c>
      <c r="E11" s="31" t="s">
        <v>278</v>
      </c>
      <c r="F11" s="27" t="s">
        <v>297</v>
      </c>
      <c r="G11" s="31" t="s">
        <v>280</v>
      </c>
      <c r="H11" s="27" t="s">
        <v>298</v>
      </c>
      <c r="I11" s="31" t="s">
        <v>299</v>
      </c>
      <c r="J11" s="31" t="s">
        <v>283</v>
      </c>
      <c r="K11" s="27" t="s">
        <v>300</v>
      </c>
    </row>
    <row r="12" ht="54.75" customHeight="1" spans="1:11">
      <c r="A12" s="110"/>
      <c r="B12" s="111"/>
      <c r="C12" s="110"/>
      <c r="D12" s="31" t="s">
        <v>277</v>
      </c>
      <c r="E12" s="31" t="s">
        <v>278</v>
      </c>
      <c r="F12" s="27" t="s">
        <v>301</v>
      </c>
      <c r="G12" s="31" t="s">
        <v>286</v>
      </c>
      <c r="H12" s="27" t="s">
        <v>302</v>
      </c>
      <c r="I12" s="31" t="s">
        <v>303</v>
      </c>
      <c r="J12" s="31" t="s">
        <v>283</v>
      </c>
      <c r="K12" s="27" t="s">
        <v>304</v>
      </c>
    </row>
    <row r="13" ht="54.75" customHeight="1" spans="1:11">
      <c r="A13" s="110"/>
      <c r="B13" s="111"/>
      <c r="C13" s="110"/>
      <c r="D13" s="31" t="s">
        <v>277</v>
      </c>
      <c r="E13" s="31" t="s">
        <v>278</v>
      </c>
      <c r="F13" s="27" t="s">
        <v>305</v>
      </c>
      <c r="G13" s="31" t="s">
        <v>286</v>
      </c>
      <c r="H13" s="27" t="s">
        <v>306</v>
      </c>
      <c r="I13" s="31" t="s">
        <v>288</v>
      </c>
      <c r="J13" s="31" t="s">
        <v>283</v>
      </c>
      <c r="K13" s="27" t="s">
        <v>307</v>
      </c>
    </row>
    <row r="14" ht="54.75" customHeight="1" spans="1:11">
      <c r="A14" s="110"/>
      <c r="B14" s="111"/>
      <c r="C14" s="110"/>
      <c r="D14" s="31" t="s">
        <v>277</v>
      </c>
      <c r="E14" s="31" t="s">
        <v>308</v>
      </c>
      <c r="F14" s="27" t="s">
        <v>309</v>
      </c>
      <c r="G14" s="31" t="s">
        <v>286</v>
      </c>
      <c r="H14" s="27" t="s">
        <v>310</v>
      </c>
      <c r="I14" s="31" t="s">
        <v>311</v>
      </c>
      <c r="J14" s="31" t="s">
        <v>283</v>
      </c>
      <c r="K14" s="27" t="s">
        <v>312</v>
      </c>
    </row>
    <row r="15" ht="54.75" customHeight="1" spans="1:11">
      <c r="A15" s="110"/>
      <c r="B15" s="111"/>
      <c r="C15" s="110"/>
      <c r="D15" s="31" t="s">
        <v>277</v>
      </c>
      <c r="E15" s="31" t="s">
        <v>308</v>
      </c>
      <c r="F15" s="27" t="s">
        <v>313</v>
      </c>
      <c r="G15" s="31" t="s">
        <v>286</v>
      </c>
      <c r="H15" s="27" t="s">
        <v>310</v>
      </c>
      <c r="I15" s="31" t="s">
        <v>311</v>
      </c>
      <c r="J15" s="31" t="s">
        <v>283</v>
      </c>
      <c r="K15" s="27" t="s">
        <v>314</v>
      </c>
    </row>
    <row r="16" ht="54.75" customHeight="1" spans="1:11">
      <c r="A16" s="110"/>
      <c r="B16" s="111"/>
      <c r="C16" s="110"/>
      <c r="D16" s="31" t="s">
        <v>277</v>
      </c>
      <c r="E16" s="31" t="s">
        <v>308</v>
      </c>
      <c r="F16" s="27" t="s">
        <v>315</v>
      </c>
      <c r="G16" s="31" t="s">
        <v>286</v>
      </c>
      <c r="H16" s="27" t="s">
        <v>310</v>
      </c>
      <c r="I16" s="31" t="s">
        <v>311</v>
      </c>
      <c r="J16" s="31" t="s">
        <v>283</v>
      </c>
      <c r="K16" s="27" t="s">
        <v>316</v>
      </c>
    </row>
    <row r="17" ht="54.75" customHeight="1" spans="1:11">
      <c r="A17" s="110"/>
      <c r="B17" s="111"/>
      <c r="C17" s="110"/>
      <c r="D17" s="31" t="s">
        <v>277</v>
      </c>
      <c r="E17" s="31" t="s">
        <v>308</v>
      </c>
      <c r="F17" s="27" t="s">
        <v>317</v>
      </c>
      <c r="G17" s="31" t="s">
        <v>286</v>
      </c>
      <c r="H17" s="27" t="s">
        <v>310</v>
      </c>
      <c r="I17" s="31" t="s">
        <v>311</v>
      </c>
      <c r="J17" s="31" t="s">
        <v>283</v>
      </c>
      <c r="K17" s="27" t="s">
        <v>318</v>
      </c>
    </row>
    <row r="18" ht="54.75" customHeight="1" spans="1:11">
      <c r="A18" s="110"/>
      <c r="B18" s="111"/>
      <c r="C18" s="110"/>
      <c r="D18" s="31" t="s">
        <v>277</v>
      </c>
      <c r="E18" s="31" t="s">
        <v>308</v>
      </c>
      <c r="F18" s="27" t="s">
        <v>319</v>
      </c>
      <c r="G18" s="31" t="s">
        <v>286</v>
      </c>
      <c r="H18" s="27" t="s">
        <v>310</v>
      </c>
      <c r="I18" s="31" t="s">
        <v>311</v>
      </c>
      <c r="J18" s="31" t="s">
        <v>283</v>
      </c>
      <c r="K18" s="27" t="s">
        <v>320</v>
      </c>
    </row>
    <row r="19" ht="54.75" customHeight="1" spans="1:11">
      <c r="A19" s="110"/>
      <c r="B19" s="111"/>
      <c r="C19" s="110"/>
      <c r="D19" s="31" t="s">
        <v>277</v>
      </c>
      <c r="E19" s="31" t="s">
        <v>321</v>
      </c>
      <c r="F19" s="27" t="s">
        <v>322</v>
      </c>
      <c r="G19" s="31" t="s">
        <v>286</v>
      </c>
      <c r="H19" s="27" t="s">
        <v>310</v>
      </c>
      <c r="I19" s="31" t="s">
        <v>311</v>
      </c>
      <c r="J19" s="31" t="s">
        <v>283</v>
      </c>
      <c r="K19" s="27" t="s">
        <v>323</v>
      </c>
    </row>
    <row r="20" ht="54.75" customHeight="1" spans="1:11">
      <c r="A20" s="110"/>
      <c r="B20" s="111"/>
      <c r="C20" s="110"/>
      <c r="D20" s="31" t="s">
        <v>277</v>
      </c>
      <c r="E20" s="31" t="s">
        <v>321</v>
      </c>
      <c r="F20" s="27" t="s">
        <v>324</v>
      </c>
      <c r="G20" s="31" t="s">
        <v>286</v>
      </c>
      <c r="H20" s="27" t="s">
        <v>310</v>
      </c>
      <c r="I20" s="31" t="s">
        <v>311</v>
      </c>
      <c r="J20" s="31" t="s">
        <v>283</v>
      </c>
      <c r="K20" s="27" t="s">
        <v>325</v>
      </c>
    </row>
    <row r="21" ht="54.75" customHeight="1" spans="1:11">
      <c r="A21" s="110"/>
      <c r="B21" s="111"/>
      <c r="C21" s="110"/>
      <c r="D21" s="31" t="s">
        <v>277</v>
      </c>
      <c r="E21" s="31" t="s">
        <v>321</v>
      </c>
      <c r="F21" s="27" t="s">
        <v>326</v>
      </c>
      <c r="G21" s="31" t="s">
        <v>286</v>
      </c>
      <c r="H21" s="27" t="s">
        <v>310</v>
      </c>
      <c r="I21" s="31" t="s">
        <v>311</v>
      </c>
      <c r="J21" s="31" t="s">
        <v>283</v>
      </c>
      <c r="K21" s="27" t="s">
        <v>327</v>
      </c>
    </row>
    <row r="22" ht="54.75" customHeight="1" spans="1:11">
      <c r="A22" s="110"/>
      <c r="B22" s="111"/>
      <c r="C22" s="110"/>
      <c r="D22" s="31" t="s">
        <v>328</v>
      </c>
      <c r="E22" s="31" t="s">
        <v>329</v>
      </c>
      <c r="F22" s="27" t="s">
        <v>330</v>
      </c>
      <c r="G22" s="31" t="s">
        <v>280</v>
      </c>
      <c r="H22" s="27" t="s">
        <v>331</v>
      </c>
      <c r="I22" s="31" t="s">
        <v>332</v>
      </c>
      <c r="J22" s="31" t="s">
        <v>283</v>
      </c>
      <c r="K22" s="27" t="s">
        <v>333</v>
      </c>
    </row>
    <row r="23" ht="54.75" customHeight="1" spans="1:11">
      <c r="A23" s="110"/>
      <c r="B23" s="111"/>
      <c r="C23" s="110"/>
      <c r="D23" s="31" t="s">
        <v>328</v>
      </c>
      <c r="E23" s="31" t="s">
        <v>329</v>
      </c>
      <c r="F23" s="27" t="s">
        <v>334</v>
      </c>
      <c r="G23" s="31" t="s">
        <v>286</v>
      </c>
      <c r="H23" s="27" t="s">
        <v>310</v>
      </c>
      <c r="I23" s="31" t="s">
        <v>335</v>
      </c>
      <c r="J23" s="31" t="s">
        <v>283</v>
      </c>
      <c r="K23" s="27" t="s">
        <v>336</v>
      </c>
    </row>
    <row r="24" ht="54.75" customHeight="1" spans="1:11">
      <c r="A24" s="110"/>
      <c r="B24" s="111"/>
      <c r="C24" s="110"/>
      <c r="D24" s="31" t="s">
        <v>328</v>
      </c>
      <c r="E24" s="31" t="s">
        <v>329</v>
      </c>
      <c r="F24" s="27" t="s">
        <v>337</v>
      </c>
      <c r="G24" s="31" t="s">
        <v>286</v>
      </c>
      <c r="H24" s="27" t="s">
        <v>338</v>
      </c>
      <c r="I24" s="31" t="s">
        <v>339</v>
      </c>
      <c r="J24" s="31" t="s">
        <v>283</v>
      </c>
      <c r="K24" s="27" t="s">
        <v>340</v>
      </c>
    </row>
    <row r="25" ht="54.75" customHeight="1" spans="1:11">
      <c r="A25" s="112"/>
      <c r="B25" s="113"/>
      <c r="C25" s="112"/>
      <c r="D25" s="31" t="s">
        <v>341</v>
      </c>
      <c r="E25" s="31" t="s">
        <v>342</v>
      </c>
      <c r="F25" s="27" t="s">
        <v>343</v>
      </c>
      <c r="G25" s="31" t="s">
        <v>280</v>
      </c>
      <c r="H25" s="27" t="s">
        <v>344</v>
      </c>
      <c r="I25" s="31" t="s">
        <v>311</v>
      </c>
      <c r="J25" s="31" t="s">
        <v>283</v>
      </c>
      <c r="K25" s="27" t="s">
        <v>345</v>
      </c>
    </row>
    <row r="26" ht="54.75" customHeight="1" spans="1:11">
      <c r="A26" s="109" t="s">
        <v>346</v>
      </c>
      <c r="B26" s="109" t="s">
        <v>256</v>
      </c>
      <c r="C26" s="109" t="s">
        <v>347</v>
      </c>
      <c r="D26" s="31" t="s">
        <v>277</v>
      </c>
      <c r="E26" s="31" t="s">
        <v>278</v>
      </c>
      <c r="F26" s="27" t="s">
        <v>348</v>
      </c>
      <c r="G26" s="31" t="s">
        <v>286</v>
      </c>
      <c r="H26" s="27" t="s">
        <v>310</v>
      </c>
      <c r="I26" s="31" t="s">
        <v>311</v>
      </c>
      <c r="J26" s="31" t="s">
        <v>283</v>
      </c>
      <c r="K26" s="27" t="s">
        <v>349</v>
      </c>
    </row>
    <row r="27" ht="54.75" customHeight="1" spans="1:11">
      <c r="A27" s="110"/>
      <c r="B27" s="111"/>
      <c r="C27" s="110"/>
      <c r="D27" s="31" t="s">
        <v>277</v>
      </c>
      <c r="E27" s="31" t="s">
        <v>308</v>
      </c>
      <c r="F27" s="27" t="s">
        <v>309</v>
      </c>
      <c r="G27" s="31" t="s">
        <v>286</v>
      </c>
      <c r="H27" s="27" t="s">
        <v>310</v>
      </c>
      <c r="I27" s="31" t="s">
        <v>311</v>
      </c>
      <c r="J27" s="31" t="s">
        <v>283</v>
      </c>
      <c r="K27" s="27" t="s">
        <v>350</v>
      </c>
    </row>
    <row r="28" ht="54.75" customHeight="1" spans="1:11">
      <c r="A28" s="110"/>
      <c r="B28" s="111"/>
      <c r="C28" s="110"/>
      <c r="D28" s="31" t="s">
        <v>277</v>
      </c>
      <c r="E28" s="31" t="s">
        <v>308</v>
      </c>
      <c r="F28" s="27" t="s">
        <v>313</v>
      </c>
      <c r="G28" s="31" t="s">
        <v>286</v>
      </c>
      <c r="H28" s="27" t="s">
        <v>310</v>
      </c>
      <c r="I28" s="31" t="s">
        <v>311</v>
      </c>
      <c r="J28" s="31" t="s">
        <v>283</v>
      </c>
      <c r="K28" s="27" t="s">
        <v>351</v>
      </c>
    </row>
    <row r="29" ht="54.75" customHeight="1" spans="1:11">
      <c r="A29" s="110"/>
      <c r="B29" s="111"/>
      <c r="C29" s="110"/>
      <c r="D29" s="31" t="s">
        <v>328</v>
      </c>
      <c r="E29" s="31" t="s">
        <v>352</v>
      </c>
      <c r="F29" s="27" t="s">
        <v>353</v>
      </c>
      <c r="G29" s="31" t="s">
        <v>354</v>
      </c>
      <c r="H29" s="27" t="s">
        <v>355</v>
      </c>
      <c r="I29" s="31" t="s">
        <v>356</v>
      </c>
      <c r="J29" s="31" t="s">
        <v>283</v>
      </c>
      <c r="K29" s="27" t="s">
        <v>357</v>
      </c>
    </row>
    <row r="30" ht="54.75" customHeight="1" spans="1:11">
      <c r="A30" s="112"/>
      <c r="B30" s="113"/>
      <c r="C30" s="112"/>
      <c r="D30" s="31" t="s">
        <v>341</v>
      </c>
      <c r="E30" s="31" t="s">
        <v>342</v>
      </c>
      <c r="F30" s="27" t="s">
        <v>358</v>
      </c>
      <c r="G30" s="31" t="s">
        <v>280</v>
      </c>
      <c r="H30" s="27" t="s">
        <v>344</v>
      </c>
      <c r="I30" s="31" t="s">
        <v>311</v>
      </c>
      <c r="J30" s="31" t="s">
        <v>283</v>
      </c>
      <c r="K30" s="27" t="s">
        <v>359</v>
      </c>
    </row>
  </sheetData>
  <mergeCells count="8">
    <mergeCell ref="A2:K2"/>
    <mergeCell ref="A3:I3"/>
    <mergeCell ref="A7:A25"/>
    <mergeCell ref="A26:A30"/>
    <mergeCell ref="B7:B25"/>
    <mergeCell ref="B26:B30"/>
    <mergeCell ref="C7:C25"/>
    <mergeCell ref="C26:C30"/>
  </mergeCells>
  <printOptions horizontalCentered="1"/>
  <pageMargins left="1" right="1" top="0.75" bottom="0.75" header="0" footer="0"/>
  <pageSetup paperSize="9" scale="32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5" sqref="A15"/>
    </sheetView>
  </sheetViews>
  <sheetFormatPr defaultColWidth="10.6666666666667" defaultRowHeight="14.25" customHeight="1" outlineLevelCol="5"/>
  <cols>
    <col min="1" max="1" width="37.5" style="33" customWidth="1"/>
    <col min="2" max="2" width="24.1666666666667" style="89" customWidth="1"/>
    <col min="3" max="3" width="37.5" style="33" customWidth="1"/>
    <col min="4" max="4" width="32.3333333333333" style="33" customWidth="1"/>
    <col min="5" max="6" width="42.8333333333333" style="33" customWidth="1"/>
    <col min="7" max="16384" width="10.6666666666667" style="33" customWidth="1"/>
  </cols>
  <sheetData>
    <row r="1" ht="12" customHeight="1" spans="1:6">
      <c r="A1" s="90">
        <v>1</v>
      </c>
      <c r="B1" s="91">
        <v>0</v>
      </c>
      <c r="C1" s="90">
        <v>1</v>
      </c>
      <c r="D1" s="92"/>
      <c r="E1" s="92"/>
      <c r="F1" s="88" t="s">
        <v>360</v>
      </c>
    </row>
    <row r="2" ht="26.25" customHeight="1" spans="1:6">
      <c r="A2" s="93" t="s">
        <v>361</v>
      </c>
      <c r="B2" s="93" t="s">
        <v>362</v>
      </c>
      <c r="C2" s="94"/>
      <c r="D2" s="95"/>
      <c r="E2" s="95"/>
      <c r="F2" s="95"/>
    </row>
    <row r="3" ht="13.5" customHeight="1" spans="1:6">
      <c r="A3" s="96" t="s">
        <v>2</v>
      </c>
      <c r="B3" s="96" t="s">
        <v>2</v>
      </c>
      <c r="C3" s="90"/>
      <c r="D3" s="92"/>
      <c r="E3" s="92"/>
      <c r="F3" s="88" t="s">
        <v>3</v>
      </c>
    </row>
    <row r="4" ht="19.5" customHeight="1" spans="1:6">
      <c r="A4" s="97" t="s">
        <v>363</v>
      </c>
      <c r="B4" s="98" t="s">
        <v>51</v>
      </c>
      <c r="C4" s="97" t="s">
        <v>52</v>
      </c>
      <c r="D4" s="41" t="s">
        <v>364</v>
      </c>
      <c r="E4" s="42"/>
      <c r="F4" s="99"/>
    </row>
    <row r="5" ht="18.75" customHeight="1" spans="1:6">
      <c r="A5" s="100"/>
      <c r="B5" s="101"/>
      <c r="C5" s="100"/>
      <c r="D5" s="40" t="s">
        <v>34</v>
      </c>
      <c r="E5" s="41" t="s">
        <v>53</v>
      </c>
      <c r="F5" s="40" t="s">
        <v>54</v>
      </c>
    </row>
    <row r="6" ht="18.75" customHeight="1" spans="1:6">
      <c r="A6" s="26">
        <v>1</v>
      </c>
      <c r="B6" s="102" t="s">
        <v>119</v>
      </c>
      <c r="C6" s="26">
        <v>3</v>
      </c>
      <c r="D6" s="46">
        <v>4</v>
      </c>
      <c r="E6" s="46">
        <v>5</v>
      </c>
      <c r="F6" s="46">
        <v>6</v>
      </c>
    </row>
    <row r="7" ht="21" customHeight="1" spans="1:6">
      <c r="A7" s="31" t="s">
        <v>271</v>
      </c>
      <c r="B7" s="31"/>
      <c r="C7" s="31"/>
      <c r="D7" s="103" t="s">
        <v>271</v>
      </c>
      <c r="E7" s="104" t="s">
        <v>271</v>
      </c>
      <c r="F7" s="104" t="s">
        <v>271</v>
      </c>
    </row>
    <row r="8" ht="21" customHeight="1" spans="1:6">
      <c r="A8" s="31"/>
      <c r="B8" s="31" t="s">
        <v>271</v>
      </c>
      <c r="C8" s="31" t="s">
        <v>271</v>
      </c>
      <c r="D8" s="105" t="s">
        <v>271</v>
      </c>
      <c r="E8" s="106" t="s">
        <v>271</v>
      </c>
      <c r="F8" s="106" t="s">
        <v>271</v>
      </c>
    </row>
    <row r="9" ht="18.75" customHeight="1" spans="1:6">
      <c r="A9" s="107" t="s">
        <v>97</v>
      </c>
      <c r="B9" s="107" t="s">
        <v>97</v>
      </c>
      <c r="C9" s="108" t="s">
        <v>97</v>
      </c>
      <c r="D9" s="105" t="s">
        <v>271</v>
      </c>
      <c r="E9" s="106" t="s">
        <v>271</v>
      </c>
      <c r="F9" s="106" t="s">
        <v>271</v>
      </c>
    </row>
    <row r="10" ht="18" customHeight="1" spans="1:1">
      <c r="A10" s="33" t="s">
        <v>272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7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3"/>
  <sheetViews>
    <sheetView workbookViewId="0">
      <selection activeCell="A2" sqref="A2:Q2"/>
    </sheetView>
  </sheetViews>
  <sheetFormatPr defaultColWidth="10.6666666666667" defaultRowHeight="14.25" customHeight="1"/>
  <cols>
    <col min="1" max="1" width="45.6666666666667" style="33" customWidth="1"/>
    <col min="2" max="2" width="40.6666666666667" style="33" customWidth="1"/>
    <col min="3" max="3" width="41.1666666666667" style="33" customWidth="1"/>
    <col min="4" max="4" width="9" style="33" customWidth="1"/>
    <col min="5" max="5" width="12" style="33" customWidth="1"/>
    <col min="6" max="6" width="16.3333333333333" style="33" customWidth="1"/>
    <col min="7" max="7" width="14" style="33" customWidth="1"/>
    <col min="8" max="10" width="14.6666666666667" style="33" customWidth="1"/>
    <col min="11" max="11" width="14.6666666666667" style="2" customWidth="1"/>
    <col min="12" max="14" width="14.6666666666667" style="33" customWidth="1"/>
    <col min="15" max="16" width="14.6666666666667" style="2" customWidth="1"/>
    <col min="17" max="17" width="12.1666666666667" style="33" customWidth="1"/>
    <col min="18" max="16384" width="10.6666666666667" style="2" customWidth="1"/>
  </cols>
  <sheetData>
    <row r="1" ht="13.5" customHeight="1" spans="1:17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3" t="s">
        <v>365</v>
      </c>
    </row>
    <row r="2" ht="27.75" customHeight="1" spans="1:17">
      <c r="A2" s="4" t="s">
        <v>366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2</v>
      </c>
      <c r="B3" s="84"/>
      <c r="C3" s="84"/>
      <c r="D3" s="84"/>
      <c r="E3" s="84"/>
      <c r="F3" s="84"/>
      <c r="G3" s="84"/>
      <c r="H3" s="84"/>
      <c r="I3" s="84"/>
      <c r="J3" s="84"/>
      <c r="O3" s="49"/>
      <c r="P3" s="49"/>
      <c r="Q3" s="88" t="s">
        <v>126</v>
      </c>
    </row>
    <row r="4" ht="15.75" customHeight="1" spans="1:17">
      <c r="A4" s="9" t="s">
        <v>367</v>
      </c>
      <c r="B4" s="54" t="s">
        <v>368</v>
      </c>
      <c r="C4" s="54" t="s">
        <v>369</v>
      </c>
      <c r="D4" s="54" t="s">
        <v>370</v>
      </c>
      <c r="E4" s="54" t="s">
        <v>371</v>
      </c>
      <c r="F4" s="54" t="s">
        <v>372</v>
      </c>
      <c r="G4" s="11" t="s">
        <v>142</v>
      </c>
      <c r="H4" s="11"/>
      <c r="I4" s="11"/>
      <c r="J4" s="11"/>
      <c r="K4" s="73"/>
      <c r="L4" s="11"/>
      <c r="M4" s="11"/>
      <c r="N4" s="11"/>
      <c r="O4" s="74"/>
      <c r="P4" s="73"/>
      <c r="Q4" s="12"/>
    </row>
    <row r="5" ht="17.25" customHeight="1" spans="1:17">
      <c r="A5" s="56"/>
      <c r="B5" s="57"/>
      <c r="C5" s="57"/>
      <c r="D5" s="57"/>
      <c r="E5" s="57"/>
      <c r="F5" s="57"/>
      <c r="G5" s="57" t="s">
        <v>34</v>
      </c>
      <c r="H5" s="57" t="s">
        <v>37</v>
      </c>
      <c r="I5" s="57" t="s">
        <v>373</v>
      </c>
      <c r="J5" s="57" t="s">
        <v>374</v>
      </c>
      <c r="K5" s="58" t="s">
        <v>375</v>
      </c>
      <c r="L5" s="75" t="s">
        <v>41</v>
      </c>
      <c r="M5" s="75"/>
      <c r="N5" s="75"/>
      <c r="O5" s="76"/>
      <c r="P5" s="83"/>
      <c r="Q5" s="59"/>
    </row>
    <row r="6" ht="54" customHeight="1" spans="1:17">
      <c r="A6" s="13"/>
      <c r="B6" s="59"/>
      <c r="C6" s="59"/>
      <c r="D6" s="59"/>
      <c r="E6" s="59"/>
      <c r="F6" s="59"/>
      <c r="G6" s="59"/>
      <c r="H6" s="59" t="s">
        <v>36</v>
      </c>
      <c r="I6" s="59"/>
      <c r="J6" s="59"/>
      <c r="K6" s="60"/>
      <c r="L6" s="59" t="s">
        <v>36</v>
      </c>
      <c r="M6" s="59" t="s">
        <v>42</v>
      </c>
      <c r="N6" s="59" t="s">
        <v>151</v>
      </c>
      <c r="O6" s="77" t="s">
        <v>44</v>
      </c>
      <c r="P6" s="60" t="s">
        <v>45</v>
      </c>
      <c r="Q6" s="59" t="s">
        <v>46</v>
      </c>
    </row>
    <row r="7" ht="15" customHeight="1" spans="1:17">
      <c r="A7" s="43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ht="21" customHeight="1" spans="1:17">
      <c r="A8" s="62" t="s">
        <v>48</v>
      </c>
      <c r="B8" s="63"/>
      <c r="C8" s="63"/>
      <c r="D8" s="63"/>
      <c r="E8" s="86"/>
      <c r="F8" s="65">
        <v>22.5</v>
      </c>
      <c r="G8" s="65">
        <v>23.22</v>
      </c>
      <c r="H8" s="65">
        <v>23.22</v>
      </c>
      <c r="I8" s="65"/>
      <c r="J8" s="65"/>
      <c r="K8" s="65"/>
      <c r="L8" s="65"/>
      <c r="M8" s="65"/>
      <c r="N8" s="65"/>
      <c r="O8" s="78"/>
      <c r="P8" s="65"/>
      <c r="Q8" s="65"/>
    </row>
    <row r="9" ht="25.5" customHeight="1" spans="1:17">
      <c r="A9" s="62" t="s">
        <v>275</v>
      </c>
      <c r="B9" s="63" t="s">
        <v>376</v>
      </c>
      <c r="C9" s="63" t="s">
        <v>377</v>
      </c>
      <c r="D9" s="63" t="s">
        <v>378</v>
      </c>
      <c r="E9" s="87">
        <v>1</v>
      </c>
      <c r="F9" s="67">
        <v>0.5</v>
      </c>
      <c r="G9" s="67">
        <v>0.5</v>
      </c>
      <c r="H9" s="67">
        <v>0.5</v>
      </c>
      <c r="I9" s="67"/>
      <c r="J9" s="67"/>
      <c r="K9" s="65"/>
      <c r="L9" s="67"/>
      <c r="M9" s="67"/>
      <c r="N9" s="67"/>
      <c r="O9" s="78"/>
      <c r="P9" s="65"/>
      <c r="Q9" s="67"/>
    </row>
    <row r="10" ht="25.5" customHeight="1" spans="1:17">
      <c r="A10" s="62" t="s">
        <v>275</v>
      </c>
      <c r="B10" s="63" t="s">
        <v>379</v>
      </c>
      <c r="C10" s="63" t="s">
        <v>380</v>
      </c>
      <c r="D10" s="63" t="s">
        <v>378</v>
      </c>
      <c r="E10" s="87">
        <v>1</v>
      </c>
      <c r="F10" s="67"/>
      <c r="G10" s="67">
        <v>0.72</v>
      </c>
      <c r="H10" s="67">
        <v>0.72</v>
      </c>
      <c r="I10" s="67"/>
      <c r="J10" s="67"/>
      <c r="K10" s="65"/>
      <c r="L10" s="67"/>
      <c r="M10" s="67"/>
      <c r="N10" s="67"/>
      <c r="O10" s="78"/>
      <c r="P10" s="65"/>
      <c r="Q10" s="67"/>
    </row>
    <row r="11" ht="25.5" customHeight="1" spans="1:17">
      <c r="A11" s="62" t="s">
        <v>275</v>
      </c>
      <c r="B11" s="63" t="s">
        <v>381</v>
      </c>
      <c r="C11" s="63" t="s">
        <v>382</v>
      </c>
      <c r="D11" s="63" t="s">
        <v>378</v>
      </c>
      <c r="E11" s="87">
        <v>2000</v>
      </c>
      <c r="F11" s="67">
        <v>2</v>
      </c>
      <c r="G11" s="67">
        <v>2</v>
      </c>
      <c r="H11" s="67">
        <v>2</v>
      </c>
      <c r="I11" s="67"/>
      <c r="J11" s="67"/>
      <c r="K11" s="65"/>
      <c r="L11" s="67"/>
      <c r="M11" s="67"/>
      <c r="N11" s="67"/>
      <c r="O11" s="78"/>
      <c r="P11" s="65"/>
      <c r="Q11" s="67"/>
    </row>
    <row r="12" ht="25.5" customHeight="1" spans="1:17">
      <c r="A12" s="62" t="s">
        <v>346</v>
      </c>
      <c r="B12" s="63" t="s">
        <v>383</v>
      </c>
      <c r="C12" s="63" t="s">
        <v>384</v>
      </c>
      <c r="D12" s="63" t="s">
        <v>378</v>
      </c>
      <c r="E12" s="87">
        <v>1</v>
      </c>
      <c r="F12" s="67">
        <v>20</v>
      </c>
      <c r="G12" s="67">
        <v>20</v>
      </c>
      <c r="H12" s="67">
        <v>20</v>
      </c>
      <c r="I12" s="67"/>
      <c r="J12" s="67"/>
      <c r="K12" s="65"/>
      <c r="L12" s="67"/>
      <c r="M12" s="67"/>
      <c r="N12" s="67"/>
      <c r="O12" s="78"/>
      <c r="P12" s="65"/>
      <c r="Q12" s="67"/>
    </row>
    <row r="13" ht="21" customHeight="1" spans="1:17">
      <c r="A13" s="68" t="s">
        <v>97</v>
      </c>
      <c r="B13" s="69"/>
      <c r="C13" s="69"/>
      <c r="D13" s="69"/>
      <c r="E13" s="86"/>
      <c r="F13" s="65">
        <v>22.5</v>
      </c>
      <c r="G13" s="65">
        <v>23.22</v>
      </c>
      <c r="H13" s="65">
        <v>23.22</v>
      </c>
      <c r="I13" s="65"/>
      <c r="J13" s="65"/>
      <c r="K13" s="65"/>
      <c r="L13" s="65"/>
      <c r="M13" s="65"/>
      <c r="N13" s="65"/>
      <c r="O13" s="78"/>
      <c r="P13" s="65"/>
      <c r="Q13" s="65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C7" sqref="C7"/>
    </sheetView>
  </sheetViews>
  <sheetFormatPr defaultColWidth="10.6666666666667" defaultRowHeight="14.25" customHeight="1"/>
  <cols>
    <col min="1" max="1" width="39.3333333333333" style="33" customWidth="1"/>
    <col min="2" max="2" width="34.3333333333333" style="33" customWidth="1"/>
    <col min="3" max="3" width="45.6666666666667" style="33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3" customWidth="1"/>
    <col min="9" max="11" width="11.6666666666667" style="33" customWidth="1"/>
    <col min="12" max="12" width="10.6666666666667" style="2" customWidth="1"/>
    <col min="13" max="14" width="10.6666666666667" style="33" customWidth="1"/>
    <col min="15" max="15" width="14.8333333333333" style="33" customWidth="1"/>
    <col min="16" max="17" width="10.6666666666667" style="2" customWidth="1"/>
    <col min="18" max="18" width="12.1666666666667" style="33" customWidth="1"/>
    <col min="19" max="16384" width="10.6666666666667" style="2" customWidth="1"/>
  </cols>
  <sheetData>
    <row r="1" ht="13.5" customHeight="1" spans="1:18">
      <c r="A1" s="39"/>
      <c r="B1" s="39"/>
      <c r="C1" s="39"/>
      <c r="D1" s="51"/>
      <c r="E1" s="51"/>
      <c r="F1" s="51"/>
      <c r="G1" s="51"/>
      <c r="H1" s="39"/>
      <c r="I1" s="39"/>
      <c r="J1" s="39"/>
      <c r="K1" s="39"/>
      <c r="L1" s="71"/>
      <c r="M1" s="39"/>
      <c r="N1" s="39"/>
      <c r="O1" s="39"/>
      <c r="P1" s="32"/>
      <c r="Q1" s="79"/>
      <c r="R1" s="80" t="s">
        <v>385</v>
      </c>
    </row>
    <row r="2" ht="27.75" customHeight="1" spans="1:18">
      <c r="A2" s="4" t="s">
        <v>386</v>
      </c>
      <c r="B2" s="52"/>
      <c r="C2" s="52"/>
      <c r="D2" s="23"/>
      <c r="E2" s="23"/>
      <c r="F2" s="23"/>
      <c r="G2" s="23"/>
      <c r="H2" s="52"/>
      <c r="I2" s="52"/>
      <c r="J2" s="52"/>
      <c r="K2" s="52"/>
      <c r="L2" s="72"/>
      <c r="M2" s="52"/>
      <c r="N2" s="52"/>
      <c r="O2" s="52"/>
      <c r="P2" s="23"/>
      <c r="Q2" s="72"/>
      <c r="R2" s="52"/>
    </row>
    <row r="3" ht="18.75" customHeight="1" spans="1:18">
      <c r="A3" s="36" t="s">
        <v>2</v>
      </c>
      <c r="B3" s="37"/>
      <c r="C3" s="37"/>
      <c r="D3" s="53"/>
      <c r="E3" s="53"/>
      <c r="F3" s="53"/>
      <c r="G3" s="53"/>
      <c r="H3" s="37"/>
      <c r="I3" s="37"/>
      <c r="J3" s="37"/>
      <c r="K3" s="37"/>
      <c r="L3" s="71"/>
      <c r="M3" s="39"/>
      <c r="N3" s="39"/>
      <c r="O3" s="39"/>
      <c r="P3" s="49"/>
      <c r="Q3" s="81"/>
      <c r="R3" s="82" t="s">
        <v>126</v>
      </c>
    </row>
    <row r="4" ht="15.75" customHeight="1" spans="1:18">
      <c r="A4" s="9" t="s">
        <v>367</v>
      </c>
      <c r="B4" s="54" t="s">
        <v>387</v>
      </c>
      <c r="C4" s="54" t="s">
        <v>388</v>
      </c>
      <c r="D4" s="55" t="s">
        <v>389</v>
      </c>
      <c r="E4" s="55" t="s">
        <v>390</v>
      </c>
      <c r="F4" s="55" t="s">
        <v>391</v>
      </c>
      <c r="G4" s="55" t="s">
        <v>392</v>
      </c>
      <c r="H4" s="11" t="s">
        <v>142</v>
      </c>
      <c r="I4" s="11"/>
      <c r="J4" s="11"/>
      <c r="K4" s="11"/>
      <c r="L4" s="73"/>
      <c r="M4" s="11"/>
      <c r="N4" s="11"/>
      <c r="O4" s="11"/>
      <c r="P4" s="74"/>
      <c r="Q4" s="73"/>
      <c r="R4" s="12"/>
    </row>
    <row r="5" ht="17.25" customHeight="1" spans="1:18">
      <c r="A5" s="56"/>
      <c r="B5" s="57"/>
      <c r="C5" s="57"/>
      <c r="D5" s="58"/>
      <c r="E5" s="58"/>
      <c r="F5" s="58"/>
      <c r="G5" s="58"/>
      <c r="H5" s="57" t="s">
        <v>34</v>
      </c>
      <c r="I5" s="57" t="s">
        <v>37</v>
      </c>
      <c r="J5" s="57" t="s">
        <v>373</v>
      </c>
      <c r="K5" s="57" t="s">
        <v>374</v>
      </c>
      <c r="L5" s="58" t="s">
        <v>375</v>
      </c>
      <c r="M5" s="75" t="s">
        <v>393</v>
      </c>
      <c r="N5" s="75"/>
      <c r="O5" s="75"/>
      <c r="P5" s="76"/>
      <c r="Q5" s="83"/>
      <c r="R5" s="59"/>
    </row>
    <row r="6" ht="54" customHeight="1" spans="1:18">
      <c r="A6" s="13"/>
      <c r="B6" s="59"/>
      <c r="C6" s="59"/>
      <c r="D6" s="60"/>
      <c r="E6" s="60"/>
      <c r="F6" s="60"/>
      <c r="G6" s="60"/>
      <c r="H6" s="59"/>
      <c r="I6" s="59" t="s">
        <v>36</v>
      </c>
      <c r="J6" s="59"/>
      <c r="K6" s="59"/>
      <c r="L6" s="60"/>
      <c r="M6" s="59" t="s">
        <v>36</v>
      </c>
      <c r="N6" s="59" t="s">
        <v>42</v>
      </c>
      <c r="O6" s="59" t="s">
        <v>151</v>
      </c>
      <c r="P6" s="77" t="s">
        <v>44</v>
      </c>
      <c r="Q6" s="60" t="s">
        <v>45</v>
      </c>
      <c r="R6" s="59" t="s">
        <v>46</v>
      </c>
    </row>
    <row r="7" ht="15" customHeight="1" spans="1:18">
      <c r="A7" s="13">
        <v>1</v>
      </c>
      <c r="B7" s="59">
        <v>2</v>
      </c>
      <c r="C7" s="59">
        <v>3</v>
      </c>
      <c r="D7" s="61"/>
      <c r="E7" s="61"/>
      <c r="F7" s="61"/>
      <c r="G7" s="61"/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</row>
    <row r="8" ht="21" customHeight="1" spans="1:18">
      <c r="A8" s="62" t="s">
        <v>48</v>
      </c>
      <c r="B8" s="63"/>
      <c r="C8" s="63"/>
      <c r="D8" s="64"/>
      <c r="E8" s="64"/>
      <c r="F8" s="64"/>
      <c r="G8" s="64"/>
      <c r="H8" s="65">
        <v>57.7</v>
      </c>
      <c r="I8" s="65">
        <v>57.7</v>
      </c>
      <c r="J8" s="65"/>
      <c r="K8" s="65"/>
      <c r="L8" s="65"/>
      <c r="M8" s="65"/>
      <c r="N8" s="65"/>
      <c r="O8" s="65"/>
      <c r="P8" s="78"/>
      <c r="Q8" s="65"/>
      <c r="R8" s="65"/>
    </row>
    <row r="9" ht="49.5" customHeight="1" spans="1:18">
      <c r="A9" s="62" t="s">
        <v>275</v>
      </c>
      <c r="B9" s="63" t="s">
        <v>394</v>
      </c>
      <c r="C9" s="63" t="s">
        <v>395</v>
      </c>
      <c r="D9" s="66" t="s">
        <v>54</v>
      </c>
      <c r="E9" s="66" t="s">
        <v>396</v>
      </c>
      <c r="F9" s="66" t="s">
        <v>62</v>
      </c>
      <c r="G9" s="66" t="s">
        <v>397</v>
      </c>
      <c r="H9" s="67">
        <v>54.2</v>
      </c>
      <c r="I9" s="67">
        <v>54.2</v>
      </c>
      <c r="J9" s="67"/>
      <c r="K9" s="67"/>
      <c r="L9" s="65"/>
      <c r="M9" s="67"/>
      <c r="N9" s="67"/>
      <c r="O9" s="67"/>
      <c r="P9" s="78"/>
      <c r="Q9" s="65"/>
      <c r="R9" s="67"/>
    </row>
    <row r="10" ht="49.5" customHeight="1" spans="1:18">
      <c r="A10" s="62" t="s">
        <v>275</v>
      </c>
      <c r="B10" s="63" t="s">
        <v>398</v>
      </c>
      <c r="C10" s="63" t="s">
        <v>399</v>
      </c>
      <c r="D10" s="66" t="s">
        <v>54</v>
      </c>
      <c r="E10" s="66" t="s">
        <v>400</v>
      </c>
      <c r="F10" s="66" t="s">
        <v>62</v>
      </c>
      <c r="G10" s="66" t="s">
        <v>401</v>
      </c>
      <c r="H10" s="67">
        <v>2</v>
      </c>
      <c r="I10" s="67">
        <v>2</v>
      </c>
      <c r="J10" s="67"/>
      <c r="K10" s="67"/>
      <c r="L10" s="65"/>
      <c r="M10" s="67"/>
      <c r="N10" s="67"/>
      <c r="O10" s="67"/>
      <c r="P10" s="78"/>
      <c r="Q10" s="65"/>
      <c r="R10" s="67"/>
    </row>
    <row r="11" ht="49.5" customHeight="1" spans="1:18">
      <c r="A11" s="62" t="s">
        <v>402</v>
      </c>
      <c r="B11" s="63" t="s">
        <v>403</v>
      </c>
      <c r="C11" s="63" t="s">
        <v>404</v>
      </c>
      <c r="D11" s="66" t="s">
        <v>53</v>
      </c>
      <c r="E11" s="66" t="s">
        <v>405</v>
      </c>
      <c r="F11" s="66" t="s">
        <v>62</v>
      </c>
      <c r="G11" s="66" t="s">
        <v>406</v>
      </c>
      <c r="H11" s="67">
        <v>1.5</v>
      </c>
      <c r="I11" s="67">
        <v>1.5</v>
      </c>
      <c r="J11" s="67"/>
      <c r="K11" s="67"/>
      <c r="L11" s="65"/>
      <c r="M11" s="67"/>
      <c r="N11" s="67"/>
      <c r="O11" s="67"/>
      <c r="P11" s="78"/>
      <c r="Q11" s="65"/>
      <c r="R11" s="67"/>
    </row>
    <row r="12" ht="21" customHeight="1" spans="1:18">
      <c r="A12" s="68" t="s">
        <v>97</v>
      </c>
      <c r="B12" s="69"/>
      <c r="C12" s="70"/>
      <c r="D12" s="64"/>
      <c r="E12" s="64"/>
      <c r="F12" s="64"/>
      <c r="G12" s="64"/>
      <c r="H12" s="65">
        <v>57.7</v>
      </c>
      <c r="I12" s="65">
        <v>57.7</v>
      </c>
      <c r="J12" s="65"/>
      <c r="K12" s="65"/>
      <c r="L12" s="65"/>
      <c r="M12" s="65"/>
      <c r="N12" s="65"/>
      <c r="O12" s="65"/>
      <c r="P12" s="78"/>
      <c r="Q12" s="65"/>
      <c r="R12" s="65"/>
    </row>
  </sheetData>
  <mergeCells count="17">
    <mergeCell ref="A2:R2"/>
    <mergeCell ref="A3:C3"/>
    <mergeCell ref="H4:R4"/>
    <mergeCell ref="M5:R5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4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13" sqref="A13"/>
    </sheetView>
  </sheetViews>
  <sheetFormatPr defaultColWidth="10.6666666666667" defaultRowHeight="14.25" customHeight="1"/>
  <cols>
    <col min="1" max="1" width="44" style="33" customWidth="1"/>
    <col min="2" max="4" width="15.6666666666667" style="33" customWidth="1"/>
    <col min="5" max="14" width="12" style="33" customWidth="1"/>
    <col min="15" max="16384" width="10.6666666666667" style="2" customWidth="1"/>
  </cols>
  <sheetData>
    <row r="1" ht="13.5" customHeight="1" spans="1:14">
      <c r="A1" s="34"/>
      <c r="B1" s="34"/>
      <c r="C1" s="34"/>
      <c r="D1" s="35"/>
      <c r="N1" s="32" t="s">
        <v>407</v>
      </c>
    </row>
    <row r="2" ht="27.75" customHeight="1" spans="1:14">
      <c r="A2" s="4" t="s">
        <v>408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36" t="s">
        <v>2</v>
      </c>
      <c r="B3" s="37"/>
      <c r="C3" s="37"/>
      <c r="D3" s="38"/>
      <c r="E3" s="39"/>
      <c r="F3" s="39"/>
      <c r="G3" s="39"/>
      <c r="H3" s="39"/>
      <c r="I3" s="39"/>
      <c r="N3" s="49" t="s">
        <v>126</v>
      </c>
    </row>
    <row r="4" ht="19.5" customHeight="1" spans="1:14">
      <c r="A4" s="40" t="s">
        <v>409</v>
      </c>
      <c r="B4" s="41" t="s">
        <v>142</v>
      </c>
      <c r="C4" s="42"/>
      <c r="D4" s="42"/>
      <c r="E4" s="41" t="s">
        <v>410</v>
      </c>
      <c r="F4" s="42"/>
      <c r="G4" s="42"/>
      <c r="H4" s="42"/>
      <c r="I4" s="42"/>
      <c r="J4" s="42"/>
      <c r="K4" s="42"/>
      <c r="L4" s="42"/>
      <c r="M4" s="42"/>
      <c r="N4" s="42"/>
    </row>
    <row r="5" ht="40.5" customHeight="1" spans="1:14">
      <c r="A5" s="43"/>
      <c r="B5" s="44" t="s">
        <v>34</v>
      </c>
      <c r="C5" s="9" t="s">
        <v>37</v>
      </c>
      <c r="D5" s="45" t="s">
        <v>411</v>
      </c>
      <c r="E5" s="26" t="s">
        <v>412</v>
      </c>
      <c r="F5" s="26" t="s">
        <v>413</v>
      </c>
      <c r="G5" s="26" t="s">
        <v>414</v>
      </c>
      <c r="H5" s="26" t="s">
        <v>415</v>
      </c>
      <c r="I5" s="26" t="s">
        <v>416</v>
      </c>
      <c r="J5" s="26" t="s">
        <v>417</v>
      </c>
      <c r="K5" s="26" t="s">
        <v>418</v>
      </c>
      <c r="L5" s="26" t="s">
        <v>419</v>
      </c>
      <c r="M5" s="26" t="s">
        <v>420</v>
      </c>
      <c r="N5" s="26" t="s">
        <v>421</v>
      </c>
    </row>
    <row r="6" ht="19.5" customHeight="1" spans="1:14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50">
        <v>23</v>
      </c>
    </row>
    <row r="7" ht="19.5" customHeight="1" spans="1:14">
      <c r="A7" s="27" t="s">
        <v>271</v>
      </c>
      <c r="B7" s="21" t="s">
        <v>271</v>
      </c>
      <c r="C7" s="21" t="s">
        <v>271</v>
      </c>
      <c r="D7" s="48" t="s">
        <v>271</v>
      </c>
      <c r="E7" s="21" t="s">
        <v>271</v>
      </c>
      <c r="F7" s="21" t="s">
        <v>271</v>
      </c>
      <c r="G7" s="21" t="s">
        <v>271</v>
      </c>
      <c r="H7" s="21" t="s">
        <v>271</v>
      </c>
      <c r="I7" s="21" t="s">
        <v>271</v>
      </c>
      <c r="J7" s="21" t="s">
        <v>271</v>
      </c>
      <c r="K7" s="21" t="s">
        <v>271</v>
      </c>
      <c r="L7" s="21" t="s">
        <v>271</v>
      </c>
      <c r="M7" s="21" t="s">
        <v>271</v>
      </c>
      <c r="N7" s="21" t="s">
        <v>271</v>
      </c>
    </row>
    <row r="8" ht="19.5" customHeight="1" spans="1:14">
      <c r="A8" s="15" t="s">
        <v>271</v>
      </c>
      <c r="B8" s="21" t="s">
        <v>271</v>
      </c>
      <c r="C8" s="21" t="s">
        <v>271</v>
      </c>
      <c r="D8" s="48" t="s">
        <v>271</v>
      </c>
      <c r="E8" s="21" t="s">
        <v>271</v>
      </c>
      <c r="F8" s="21" t="s">
        <v>271</v>
      </c>
      <c r="G8" s="21" t="s">
        <v>271</v>
      </c>
      <c r="H8" s="21" t="s">
        <v>271</v>
      </c>
      <c r="I8" s="21" t="s">
        <v>271</v>
      </c>
      <c r="J8" s="21" t="s">
        <v>271</v>
      </c>
      <c r="K8" s="21" t="s">
        <v>271</v>
      </c>
      <c r="L8" s="21" t="s">
        <v>271</v>
      </c>
      <c r="M8" s="21" t="s">
        <v>271</v>
      </c>
      <c r="N8" s="21" t="s">
        <v>271</v>
      </c>
    </row>
    <row r="9" ht="19" customHeight="1" spans="1:1">
      <c r="A9" s="33" t="s">
        <v>272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72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10" sqref="A10"/>
    </sheetView>
  </sheetViews>
  <sheetFormatPr defaultColWidth="10.6666666666667" defaultRowHeight="12" customHeight="1" outlineLevelRow="7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2" t="s">
        <v>422</v>
      </c>
    </row>
    <row r="2" ht="28.5" customHeight="1" spans="1:11">
      <c r="A2" s="22" t="s">
        <v>423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2</v>
      </c>
      <c r="B3" s="25"/>
    </row>
    <row r="4" ht="44.25" customHeight="1" spans="1:11">
      <c r="A4" s="14" t="s">
        <v>261</v>
      </c>
      <c r="B4" s="26" t="s">
        <v>136</v>
      </c>
      <c r="C4" s="14" t="s">
        <v>262</v>
      </c>
      <c r="D4" s="14" t="s">
        <v>263</v>
      </c>
      <c r="E4" s="14" t="s">
        <v>264</v>
      </c>
      <c r="F4" s="14" t="s">
        <v>265</v>
      </c>
      <c r="G4" s="26" t="s">
        <v>266</v>
      </c>
      <c r="H4" s="14" t="s">
        <v>267</v>
      </c>
      <c r="I4" s="26" t="s">
        <v>268</v>
      </c>
      <c r="J4" s="26" t="s">
        <v>269</v>
      </c>
      <c r="K4" s="14" t="s">
        <v>270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271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" customHeight="1" spans="1:11">
      <c r="A7" s="31" t="s">
        <v>271</v>
      </c>
      <c r="B7" s="31" t="s">
        <v>271</v>
      </c>
      <c r="C7" s="31" t="s">
        <v>271</v>
      </c>
      <c r="D7" s="31" t="s">
        <v>271</v>
      </c>
      <c r="E7" s="31" t="s">
        <v>271</v>
      </c>
      <c r="F7" s="27" t="s">
        <v>271</v>
      </c>
      <c r="G7" s="31" t="s">
        <v>271</v>
      </c>
      <c r="H7" s="27" t="s">
        <v>271</v>
      </c>
      <c r="I7" s="31" t="s">
        <v>271</v>
      </c>
      <c r="J7" s="31" t="s">
        <v>271</v>
      </c>
      <c r="K7" s="27" t="s">
        <v>271</v>
      </c>
    </row>
    <row r="8" ht="22" customHeight="1" spans="1:1">
      <c r="A8" s="1" t="s">
        <v>272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4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28" sqref="D28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424</v>
      </c>
    </row>
    <row r="2" ht="28.5" customHeight="1" spans="1:8">
      <c r="A2" s="4" t="s">
        <v>425</v>
      </c>
      <c r="B2" s="5"/>
      <c r="C2" s="5"/>
      <c r="D2" s="5"/>
      <c r="E2" s="5"/>
      <c r="F2" s="5"/>
      <c r="G2" s="5"/>
      <c r="H2" s="5"/>
    </row>
    <row r="3" ht="13.5" customHeight="1" spans="1:3">
      <c r="A3" s="6" t="s">
        <v>2</v>
      </c>
      <c r="B3" s="7"/>
      <c r="C3" s="8"/>
    </row>
    <row r="4" ht="18" customHeight="1" spans="1:8">
      <c r="A4" s="9" t="s">
        <v>363</v>
      </c>
      <c r="B4" s="9" t="s">
        <v>426</v>
      </c>
      <c r="C4" s="9" t="s">
        <v>427</v>
      </c>
      <c r="D4" s="9" t="s">
        <v>428</v>
      </c>
      <c r="E4" s="9" t="s">
        <v>429</v>
      </c>
      <c r="F4" s="10" t="s">
        <v>430</v>
      </c>
      <c r="G4" s="11"/>
      <c r="H4" s="12"/>
    </row>
    <row r="5" ht="18" customHeight="1" spans="1:8">
      <c r="A5" s="13"/>
      <c r="B5" s="13"/>
      <c r="C5" s="13"/>
      <c r="D5" s="13"/>
      <c r="E5" s="13"/>
      <c r="F5" s="14" t="s">
        <v>371</v>
      </c>
      <c r="G5" s="14" t="s">
        <v>431</v>
      </c>
      <c r="H5" s="14" t="s">
        <v>432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15" t="s">
        <v>271</v>
      </c>
      <c r="B7" s="15" t="s">
        <v>271</v>
      </c>
      <c r="C7" s="15" t="s">
        <v>271</v>
      </c>
      <c r="D7" s="15" t="s">
        <v>271</v>
      </c>
      <c r="E7" s="15" t="s">
        <v>271</v>
      </c>
      <c r="F7" s="16" t="s">
        <v>271</v>
      </c>
      <c r="G7" s="17" t="s">
        <v>271</v>
      </c>
      <c r="H7" s="17" t="s">
        <v>271</v>
      </c>
    </row>
    <row r="8" ht="24" customHeight="1" spans="1:8">
      <c r="A8" s="18" t="s">
        <v>34</v>
      </c>
      <c r="B8" s="19"/>
      <c r="C8" s="19"/>
      <c r="D8" s="19"/>
      <c r="E8" s="19"/>
      <c r="F8" s="20" t="s">
        <v>271</v>
      </c>
      <c r="G8" s="21"/>
      <c r="H8" s="21" t="s">
        <v>271</v>
      </c>
    </row>
    <row r="9" ht="19" customHeight="1" spans="1:1">
      <c r="A9" s="1" t="s">
        <v>272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F16" sqref="F16"/>
    </sheetView>
  </sheetViews>
  <sheetFormatPr defaultColWidth="9.33333333333333" defaultRowHeight="14.25" customHeight="1"/>
  <cols>
    <col min="1" max="1" width="24.6666666666667" style="33" customWidth="1"/>
    <col min="2" max="2" width="39.1666666666667" style="33" customWidth="1"/>
    <col min="3" max="8" width="14.6666666666667" style="33" customWidth="1"/>
    <col min="9" max="9" width="13.6666666666667" style="2" customWidth="1"/>
    <col min="10" max="14" width="14.6666666666667" style="33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3" customWidth="1"/>
    <col min="21" max="16384" width="9.33333333333333" style="2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51"/>
      <c r="J1" s="34"/>
      <c r="K1" s="34"/>
      <c r="L1" s="34"/>
      <c r="M1" s="34"/>
      <c r="N1" s="34"/>
      <c r="O1" s="51"/>
      <c r="P1" s="51"/>
      <c r="Q1" s="51"/>
      <c r="R1" s="51"/>
      <c r="S1" s="81" t="s">
        <v>30</v>
      </c>
      <c r="T1" s="194" t="s">
        <v>30</v>
      </c>
    </row>
    <row r="2" ht="36" customHeight="1" spans="1:20">
      <c r="A2" s="173" t="s">
        <v>31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2</v>
      </c>
      <c r="B3" s="84"/>
      <c r="C3" s="84"/>
      <c r="D3" s="84"/>
      <c r="E3" s="84"/>
      <c r="F3" s="84"/>
      <c r="G3" s="84"/>
      <c r="H3" s="84"/>
      <c r="I3" s="53"/>
      <c r="J3" s="84"/>
      <c r="K3" s="84"/>
      <c r="L3" s="84"/>
      <c r="M3" s="84"/>
      <c r="N3" s="84"/>
      <c r="O3" s="53"/>
      <c r="P3" s="53"/>
      <c r="Q3" s="53"/>
      <c r="R3" s="53"/>
      <c r="S3" s="81" t="s">
        <v>3</v>
      </c>
      <c r="T3" s="195" t="s">
        <v>3</v>
      </c>
    </row>
    <row r="4" ht="18.75" customHeight="1" spans="1:20">
      <c r="A4" s="174" t="s">
        <v>32</v>
      </c>
      <c r="B4" s="175" t="s">
        <v>33</v>
      </c>
      <c r="C4" s="175" t="s">
        <v>34</v>
      </c>
      <c r="D4" s="176" t="s">
        <v>35</v>
      </c>
      <c r="E4" s="177"/>
      <c r="F4" s="177"/>
      <c r="G4" s="177"/>
      <c r="H4" s="177"/>
      <c r="I4" s="107"/>
      <c r="J4" s="177"/>
      <c r="K4" s="177"/>
      <c r="L4" s="177"/>
      <c r="M4" s="177"/>
      <c r="N4" s="172"/>
      <c r="O4" s="176" t="s">
        <v>25</v>
      </c>
      <c r="P4" s="176"/>
      <c r="Q4" s="176"/>
      <c r="R4" s="176"/>
      <c r="S4" s="177"/>
      <c r="T4" s="196"/>
    </row>
    <row r="5" ht="24.75" customHeight="1" spans="1:20">
      <c r="A5" s="178"/>
      <c r="B5" s="179"/>
      <c r="C5" s="179"/>
      <c r="D5" s="179" t="s">
        <v>36</v>
      </c>
      <c r="E5" s="179" t="s">
        <v>37</v>
      </c>
      <c r="F5" s="179" t="s">
        <v>38</v>
      </c>
      <c r="G5" s="179" t="s">
        <v>39</v>
      </c>
      <c r="H5" s="179" t="s">
        <v>40</v>
      </c>
      <c r="I5" s="187" t="s">
        <v>41</v>
      </c>
      <c r="J5" s="188"/>
      <c r="K5" s="188"/>
      <c r="L5" s="188"/>
      <c r="M5" s="188"/>
      <c r="N5" s="189"/>
      <c r="O5" s="190" t="s">
        <v>36</v>
      </c>
      <c r="P5" s="190" t="s">
        <v>37</v>
      </c>
      <c r="Q5" s="174" t="s">
        <v>38</v>
      </c>
      <c r="R5" s="175" t="s">
        <v>39</v>
      </c>
      <c r="S5" s="197" t="s">
        <v>40</v>
      </c>
      <c r="T5" s="175" t="s">
        <v>41</v>
      </c>
    </row>
    <row r="6" ht="24.75" customHeight="1" spans="1:20">
      <c r="A6" s="180"/>
      <c r="B6" s="181"/>
      <c r="C6" s="181"/>
      <c r="D6" s="181"/>
      <c r="E6" s="181"/>
      <c r="F6" s="181"/>
      <c r="G6" s="181"/>
      <c r="H6" s="181"/>
      <c r="I6" s="191" t="s">
        <v>36</v>
      </c>
      <c r="J6" s="192" t="s">
        <v>42</v>
      </c>
      <c r="K6" s="192" t="s">
        <v>43</v>
      </c>
      <c r="L6" s="192" t="s">
        <v>44</v>
      </c>
      <c r="M6" s="192" t="s">
        <v>45</v>
      </c>
      <c r="N6" s="192" t="s">
        <v>46</v>
      </c>
      <c r="O6" s="193"/>
      <c r="P6" s="193"/>
      <c r="Q6" s="198"/>
      <c r="R6" s="193"/>
      <c r="S6" s="181"/>
      <c r="T6" s="181"/>
    </row>
    <row r="7" ht="16.5" customHeight="1" spans="1:20">
      <c r="A7" s="182">
        <v>1</v>
      </c>
      <c r="B7" s="118">
        <v>2</v>
      </c>
      <c r="C7" s="118">
        <v>3</v>
      </c>
      <c r="D7" s="118">
        <v>4</v>
      </c>
      <c r="E7" s="183">
        <v>5</v>
      </c>
      <c r="F7" s="184">
        <v>6</v>
      </c>
      <c r="G7" s="184">
        <v>7</v>
      </c>
      <c r="H7" s="183">
        <v>8</v>
      </c>
      <c r="I7" s="183">
        <v>9</v>
      </c>
      <c r="J7" s="184">
        <v>10</v>
      </c>
      <c r="K7" s="184">
        <v>11</v>
      </c>
      <c r="L7" s="183">
        <v>12</v>
      </c>
      <c r="M7" s="183">
        <v>13</v>
      </c>
      <c r="N7" s="184">
        <v>14</v>
      </c>
      <c r="O7" s="184">
        <v>15</v>
      </c>
      <c r="P7" s="183">
        <v>16</v>
      </c>
      <c r="Q7" s="199">
        <v>17</v>
      </c>
      <c r="R7" s="200">
        <v>18</v>
      </c>
      <c r="S7" s="200">
        <v>19</v>
      </c>
      <c r="T7" s="200">
        <v>20</v>
      </c>
    </row>
    <row r="8" ht="16.5" customHeight="1" spans="1:20">
      <c r="A8" s="27" t="s">
        <v>47</v>
      </c>
      <c r="B8" s="27" t="s">
        <v>48</v>
      </c>
      <c r="C8" s="131">
        <v>585.7</v>
      </c>
      <c r="D8" s="131">
        <v>586.7</v>
      </c>
      <c r="E8" s="131">
        <v>587.7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201"/>
      <c r="R8" s="64"/>
      <c r="S8" s="86"/>
      <c r="T8" s="64"/>
    </row>
    <row r="9" ht="16.5" customHeight="1" spans="1:20">
      <c r="A9" s="185" t="s">
        <v>34</v>
      </c>
      <c r="B9" s="186"/>
      <c r="C9" s="131">
        <v>586.7</v>
      </c>
      <c r="D9" s="131">
        <v>587.7</v>
      </c>
      <c r="E9" s="131">
        <v>588.7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201"/>
      <c r="R9" s="64"/>
      <c r="S9" s="64"/>
      <c r="T9" s="6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5"/>
  <sheetViews>
    <sheetView workbookViewId="0">
      <selection activeCell="E15" sqref="E15"/>
    </sheetView>
  </sheetViews>
  <sheetFormatPr defaultColWidth="10.6666666666667" defaultRowHeight="14.25" customHeight="1"/>
  <cols>
    <col min="1" max="1" width="16.6666666666667" style="33" customWidth="1"/>
    <col min="2" max="2" width="44" style="33" customWidth="1"/>
    <col min="3" max="5" width="22" style="33" customWidth="1"/>
    <col min="6" max="6" width="24.8333333333333" style="33" customWidth="1"/>
    <col min="7" max="7" width="19.1666666666667" style="33" customWidth="1"/>
    <col min="8" max="8" width="15.8333333333333" style="33" customWidth="1"/>
    <col min="9" max="13" width="22" style="33" customWidth="1"/>
    <col min="14" max="16384" width="10.6666666666667" style="33" customWidth="1"/>
  </cols>
  <sheetData>
    <row r="1" ht="15.7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 t="s">
        <v>49</v>
      </c>
    </row>
    <row r="2" ht="28.5" customHeight="1" spans="1:13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7" t="s">
        <v>2</v>
      </c>
      <c r="B3" s="168"/>
      <c r="C3" s="37"/>
      <c r="D3" s="37"/>
      <c r="E3" s="37"/>
      <c r="F3" s="84"/>
      <c r="G3" s="37"/>
      <c r="H3" s="84"/>
      <c r="I3" s="37"/>
      <c r="J3" s="37"/>
      <c r="K3" s="84"/>
      <c r="L3" s="84"/>
      <c r="M3" s="3" t="s">
        <v>3</v>
      </c>
    </row>
    <row r="4" ht="17.25" customHeight="1" spans="1:13">
      <c r="A4" s="9" t="s">
        <v>51</v>
      </c>
      <c r="B4" s="9" t="s">
        <v>52</v>
      </c>
      <c r="C4" s="40" t="s">
        <v>34</v>
      </c>
      <c r="D4" s="40" t="s">
        <v>53</v>
      </c>
      <c r="E4" s="40" t="s">
        <v>54</v>
      </c>
      <c r="F4" s="169" t="s">
        <v>38</v>
      </c>
      <c r="G4" s="9" t="s">
        <v>55</v>
      </c>
      <c r="H4" s="41" t="s">
        <v>41</v>
      </c>
      <c r="I4" s="11"/>
      <c r="J4" s="11"/>
      <c r="K4" s="11"/>
      <c r="L4" s="11"/>
      <c r="M4" s="12"/>
    </row>
    <row r="5" ht="26.25" customHeight="1" spans="1:13">
      <c r="A5" s="43"/>
      <c r="B5" s="43"/>
      <c r="C5" s="43"/>
      <c r="D5" s="43"/>
      <c r="E5" s="43"/>
      <c r="F5" s="43"/>
      <c r="G5" s="43"/>
      <c r="H5" s="46" t="s">
        <v>36</v>
      </c>
      <c r="I5" s="77" t="s">
        <v>56</v>
      </c>
      <c r="J5" s="77" t="s">
        <v>57</v>
      </c>
      <c r="K5" s="77" t="s">
        <v>58</v>
      </c>
      <c r="L5" s="77" t="s">
        <v>59</v>
      </c>
      <c r="M5" s="77" t="s">
        <v>60</v>
      </c>
    </row>
    <row r="6" ht="16.5" customHeight="1" spans="1:13">
      <c r="A6" s="46">
        <v>1</v>
      </c>
      <c r="B6" s="46">
        <v>2</v>
      </c>
      <c r="C6" s="46">
        <v>3</v>
      </c>
      <c r="D6" s="46">
        <v>4</v>
      </c>
      <c r="E6" s="170">
        <v>5</v>
      </c>
      <c r="F6" s="170">
        <v>6</v>
      </c>
      <c r="G6" s="171">
        <v>7</v>
      </c>
      <c r="H6" s="170">
        <v>8</v>
      </c>
      <c r="I6" s="170">
        <v>9</v>
      </c>
      <c r="J6" s="171">
        <v>10</v>
      </c>
      <c r="K6" s="170">
        <v>11</v>
      </c>
      <c r="L6" s="170">
        <v>12</v>
      </c>
      <c r="M6" s="171">
        <v>13</v>
      </c>
    </row>
    <row r="7" ht="20.25" customHeight="1" spans="1:13">
      <c r="A7" s="27" t="s">
        <v>61</v>
      </c>
      <c r="B7" s="27" t="s">
        <v>62</v>
      </c>
      <c r="C7" s="131">
        <f>SUM(D7:E7)</f>
        <v>488.72</v>
      </c>
      <c r="D7" s="131">
        <v>328.72</v>
      </c>
      <c r="E7" s="78">
        <v>160</v>
      </c>
      <c r="F7" s="78"/>
      <c r="G7" s="78"/>
      <c r="H7" s="131"/>
      <c r="I7" s="131"/>
      <c r="J7" s="131"/>
      <c r="K7" s="78"/>
      <c r="L7" s="131"/>
      <c r="M7" s="131"/>
    </row>
    <row r="8" ht="20.25" customHeight="1" spans="1:13">
      <c r="A8" s="27" t="s">
        <v>63</v>
      </c>
      <c r="B8" s="27" t="s">
        <v>64</v>
      </c>
      <c r="C8" s="131">
        <f t="shared" ref="C8:C25" si="0">SUM(D8:E8)</f>
        <v>488.72</v>
      </c>
      <c r="D8" s="131">
        <v>328.72</v>
      </c>
      <c r="E8" s="78">
        <v>160</v>
      </c>
      <c r="F8" s="78"/>
      <c r="G8" s="78"/>
      <c r="H8" s="131"/>
      <c r="I8" s="131"/>
      <c r="J8" s="131"/>
      <c r="K8" s="78"/>
      <c r="L8" s="131"/>
      <c r="M8" s="131"/>
    </row>
    <row r="9" ht="20.25" customHeight="1" spans="1:13">
      <c r="A9" s="27" t="s">
        <v>65</v>
      </c>
      <c r="B9" s="27" t="s">
        <v>66</v>
      </c>
      <c r="C9" s="131">
        <f t="shared" si="0"/>
        <v>328.72</v>
      </c>
      <c r="D9" s="131">
        <v>328.72</v>
      </c>
      <c r="E9" s="78"/>
      <c r="F9" s="78"/>
      <c r="G9" s="78"/>
      <c r="H9" s="131"/>
      <c r="I9" s="131"/>
      <c r="J9" s="131"/>
      <c r="K9" s="78"/>
      <c r="L9" s="131"/>
      <c r="M9" s="131"/>
    </row>
    <row r="10" ht="20.25" customHeight="1" spans="1:13">
      <c r="A10" s="27" t="s">
        <v>67</v>
      </c>
      <c r="B10" s="27" t="s">
        <v>68</v>
      </c>
      <c r="C10" s="131">
        <f t="shared" si="0"/>
        <v>160</v>
      </c>
      <c r="D10" s="131"/>
      <c r="E10" s="78">
        <v>160</v>
      </c>
      <c r="F10" s="78"/>
      <c r="G10" s="78"/>
      <c r="H10" s="131"/>
      <c r="I10" s="131"/>
      <c r="J10" s="131"/>
      <c r="K10" s="78"/>
      <c r="L10" s="131"/>
      <c r="M10" s="131"/>
    </row>
    <row r="11" ht="20.25" customHeight="1" spans="1:13">
      <c r="A11" s="27" t="s">
        <v>69</v>
      </c>
      <c r="B11" s="27" t="s">
        <v>70</v>
      </c>
      <c r="C11" s="131">
        <f t="shared" si="0"/>
        <v>42.903</v>
      </c>
      <c r="D11" s="131">
        <f>SUM(D12+D15)</f>
        <v>42.903</v>
      </c>
      <c r="E11" s="78"/>
      <c r="F11" s="78"/>
      <c r="G11" s="78"/>
      <c r="H11" s="131"/>
      <c r="I11" s="131"/>
      <c r="J11" s="131"/>
      <c r="K11" s="78"/>
      <c r="L11" s="131"/>
      <c r="M11" s="131"/>
    </row>
    <row r="12" ht="20.25" customHeight="1" spans="1:13">
      <c r="A12" s="27" t="s">
        <v>71</v>
      </c>
      <c r="B12" s="27" t="s">
        <v>72</v>
      </c>
      <c r="C12" s="131">
        <f t="shared" si="0"/>
        <v>42.343</v>
      </c>
      <c r="D12" s="131">
        <f>SUM(D13:D14)</f>
        <v>42.343</v>
      </c>
      <c r="E12" s="78"/>
      <c r="F12" s="78"/>
      <c r="G12" s="78"/>
      <c r="H12" s="131"/>
      <c r="I12" s="131"/>
      <c r="J12" s="131"/>
      <c r="K12" s="78"/>
      <c r="L12" s="131"/>
      <c r="M12" s="131"/>
    </row>
    <row r="13" ht="20.25" customHeight="1" spans="1:13">
      <c r="A13" s="27" t="s">
        <v>73</v>
      </c>
      <c r="B13" s="27" t="s">
        <v>74</v>
      </c>
      <c r="C13" s="131">
        <f t="shared" si="0"/>
        <v>34.083</v>
      </c>
      <c r="D13" s="131">
        <v>34.083</v>
      </c>
      <c r="E13" s="78"/>
      <c r="F13" s="78"/>
      <c r="G13" s="78"/>
      <c r="H13" s="131"/>
      <c r="I13" s="131"/>
      <c r="J13" s="131"/>
      <c r="K13" s="78"/>
      <c r="L13" s="131"/>
      <c r="M13" s="131"/>
    </row>
    <row r="14" ht="20.25" customHeight="1" spans="1:13">
      <c r="A14" s="27" t="s">
        <v>75</v>
      </c>
      <c r="B14" s="27" t="s">
        <v>76</v>
      </c>
      <c r="C14" s="131">
        <f t="shared" si="0"/>
        <v>8.26</v>
      </c>
      <c r="D14" s="131">
        <v>8.26</v>
      </c>
      <c r="E14" s="78"/>
      <c r="F14" s="78"/>
      <c r="G14" s="78"/>
      <c r="H14" s="131"/>
      <c r="I14" s="131"/>
      <c r="J14" s="131"/>
      <c r="K14" s="78"/>
      <c r="L14" s="131"/>
      <c r="M14" s="131"/>
    </row>
    <row r="15" ht="20.25" customHeight="1" spans="1:13">
      <c r="A15" s="27" t="s">
        <v>77</v>
      </c>
      <c r="B15" s="27" t="s">
        <v>78</v>
      </c>
      <c r="C15" s="131">
        <f t="shared" si="0"/>
        <v>0.56</v>
      </c>
      <c r="D15" s="131">
        <v>0.56</v>
      </c>
      <c r="E15" s="78"/>
      <c r="F15" s="78"/>
      <c r="G15" s="78"/>
      <c r="H15" s="131"/>
      <c r="I15" s="131"/>
      <c r="J15" s="131"/>
      <c r="K15" s="78"/>
      <c r="L15" s="131"/>
      <c r="M15" s="131"/>
    </row>
    <row r="16" ht="20.25" customHeight="1" spans="1:13">
      <c r="A16" s="27" t="s">
        <v>79</v>
      </c>
      <c r="B16" s="27" t="s">
        <v>80</v>
      </c>
      <c r="C16" s="131">
        <f t="shared" si="0"/>
        <v>0.56</v>
      </c>
      <c r="D16" s="131">
        <v>0.56</v>
      </c>
      <c r="E16" s="78"/>
      <c r="F16" s="78"/>
      <c r="G16" s="78"/>
      <c r="H16" s="131"/>
      <c r="I16" s="131"/>
      <c r="J16" s="131"/>
      <c r="K16" s="78"/>
      <c r="L16" s="131"/>
      <c r="M16" s="131"/>
    </row>
    <row r="17" ht="20.25" customHeight="1" spans="1:13">
      <c r="A17" s="27" t="s">
        <v>81</v>
      </c>
      <c r="B17" s="27" t="s">
        <v>82</v>
      </c>
      <c r="C17" s="131">
        <f t="shared" si="0"/>
        <v>28.514542</v>
      </c>
      <c r="D17" s="131">
        <v>28.514542</v>
      </c>
      <c r="E17" s="78"/>
      <c r="F17" s="78"/>
      <c r="G17" s="78"/>
      <c r="H17" s="131"/>
      <c r="I17" s="131"/>
      <c r="J17" s="131"/>
      <c r="K17" s="78"/>
      <c r="L17" s="131"/>
      <c r="M17" s="131"/>
    </row>
    <row r="18" ht="20.25" customHeight="1" spans="1:13">
      <c r="A18" s="27" t="s">
        <v>83</v>
      </c>
      <c r="B18" s="27" t="s">
        <v>84</v>
      </c>
      <c r="C18" s="131">
        <f t="shared" si="0"/>
        <v>28.514542</v>
      </c>
      <c r="D18" s="131">
        <v>28.514542</v>
      </c>
      <c r="E18" s="78"/>
      <c r="F18" s="78"/>
      <c r="G18" s="78"/>
      <c r="H18" s="131"/>
      <c r="I18" s="131"/>
      <c r="J18" s="131"/>
      <c r="K18" s="78"/>
      <c r="L18" s="131"/>
      <c r="M18" s="131"/>
    </row>
    <row r="19" ht="20.25" customHeight="1" spans="1:13">
      <c r="A19" s="27" t="s">
        <v>85</v>
      </c>
      <c r="B19" s="27" t="s">
        <v>86</v>
      </c>
      <c r="C19" s="131">
        <f t="shared" si="0"/>
        <v>12.46</v>
      </c>
      <c r="D19" s="131">
        <v>12.46</v>
      </c>
      <c r="E19" s="78"/>
      <c r="F19" s="78"/>
      <c r="G19" s="78"/>
      <c r="H19" s="131"/>
      <c r="I19" s="131"/>
      <c r="J19" s="131"/>
      <c r="K19" s="78"/>
      <c r="L19" s="131"/>
      <c r="M19" s="131"/>
    </row>
    <row r="20" ht="20.25" customHeight="1" spans="1:13">
      <c r="A20" s="27" t="s">
        <v>87</v>
      </c>
      <c r="B20" s="27" t="s">
        <v>88</v>
      </c>
      <c r="C20" s="131">
        <f t="shared" si="0"/>
        <v>7.54</v>
      </c>
      <c r="D20" s="131">
        <v>7.54</v>
      </c>
      <c r="E20" s="78"/>
      <c r="F20" s="78"/>
      <c r="G20" s="78"/>
      <c r="H20" s="131"/>
      <c r="I20" s="131"/>
      <c r="J20" s="131"/>
      <c r="K20" s="78"/>
      <c r="L20" s="131"/>
      <c r="M20" s="131"/>
    </row>
    <row r="21" ht="20.25" customHeight="1" spans="1:13">
      <c r="A21" s="27" t="s">
        <v>89</v>
      </c>
      <c r="B21" s="27" t="s">
        <v>90</v>
      </c>
      <c r="C21" s="131">
        <f t="shared" si="0"/>
        <v>8.52</v>
      </c>
      <c r="D21" s="131">
        <v>8.52</v>
      </c>
      <c r="E21" s="78"/>
      <c r="F21" s="78"/>
      <c r="G21" s="78"/>
      <c r="H21" s="131"/>
      <c r="I21" s="131"/>
      <c r="J21" s="131"/>
      <c r="K21" s="78"/>
      <c r="L21" s="131"/>
      <c r="M21" s="131"/>
    </row>
    <row r="22" ht="20.25" customHeight="1" spans="1:13">
      <c r="A22" s="27" t="s">
        <v>91</v>
      </c>
      <c r="B22" s="27" t="s">
        <v>92</v>
      </c>
      <c r="C22" s="131">
        <f t="shared" si="0"/>
        <v>25.56</v>
      </c>
      <c r="D22" s="131">
        <v>25.56</v>
      </c>
      <c r="E22" s="78"/>
      <c r="F22" s="78"/>
      <c r="G22" s="78"/>
      <c r="H22" s="131"/>
      <c r="I22" s="131"/>
      <c r="J22" s="131"/>
      <c r="K22" s="78"/>
      <c r="L22" s="131"/>
      <c r="M22" s="131"/>
    </row>
    <row r="23" ht="20.25" customHeight="1" spans="1:13">
      <c r="A23" s="27" t="s">
        <v>93</v>
      </c>
      <c r="B23" s="27" t="s">
        <v>94</v>
      </c>
      <c r="C23" s="131">
        <f t="shared" si="0"/>
        <v>25.56</v>
      </c>
      <c r="D23" s="131">
        <v>25.56</v>
      </c>
      <c r="E23" s="78"/>
      <c r="F23" s="78"/>
      <c r="G23" s="78"/>
      <c r="H23" s="131"/>
      <c r="I23" s="131"/>
      <c r="J23" s="131"/>
      <c r="K23" s="78"/>
      <c r="L23" s="131"/>
      <c r="M23" s="131"/>
    </row>
    <row r="24" ht="20.25" customHeight="1" spans="1:13">
      <c r="A24" s="27" t="s">
        <v>95</v>
      </c>
      <c r="B24" s="27" t="s">
        <v>96</v>
      </c>
      <c r="C24" s="131">
        <f t="shared" si="0"/>
        <v>25.56</v>
      </c>
      <c r="D24" s="131">
        <v>25.56</v>
      </c>
      <c r="E24" s="78"/>
      <c r="F24" s="78"/>
      <c r="G24" s="78"/>
      <c r="H24" s="131"/>
      <c r="I24" s="131"/>
      <c r="J24" s="131"/>
      <c r="K24" s="78"/>
      <c r="L24" s="131"/>
      <c r="M24" s="131"/>
    </row>
    <row r="25" ht="17.25" customHeight="1" spans="1:13">
      <c r="A25" s="122" t="s">
        <v>97</v>
      </c>
      <c r="B25" s="172" t="s">
        <v>97</v>
      </c>
      <c r="C25" s="131">
        <f t="shared" si="0"/>
        <v>585.697542</v>
      </c>
      <c r="D25" s="131">
        <f>SUM(D7+D11+D17+D22)</f>
        <v>425.697542</v>
      </c>
      <c r="E25" s="131">
        <v>160</v>
      </c>
      <c r="F25" s="78"/>
      <c r="G25" s="131"/>
      <c r="H25" s="131"/>
      <c r="I25" s="131"/>
      <c r="J25" s="131"/>
      <c r="K25" s="131"/>
      <c r="L25" s="131"/>
      <c r="M25" s="131"/>
    </row>
  </sheetData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C21" sqref="C2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8"/>
      <c r="B1" s="8"/>
      <c r="C1" s="8"/>
      <c r="D1" s="3" t="s">
        <v>98</v>
      </c>
    </row>
    <row r="2" ht="31.5" customHeight="1" spans="1:4">
      <c r="A2" s="22" t="s">
        <v>99</v>
      </c>
      <c r="B2" s="159"/>
      <c r="C2" s="159"/>
      <c r="D2" s="159"/>
    </row>
    <row r="3" ht="17.25" customHeight="1" spans="1:4">
      <c r="A3" s="96" t="s">
        <v>2</v>
      </c>
      <c r="B3" s="160"/>
      <c r="C3" s="160"/>
      <c r="D3" s="88" t="s">
        <v>3</v>
      </c>
    </row>
    <row r="4" ht="19.5" customHeight="1" spans="1:4">
      <c r="A4" s="41" t="s">
        <v>4</v>
      </c>
      <c r="B4" s="99"/>
      <c r="C4" s="41" t="s">
        <v>5</v>
      </c>
      <c r="D4" s="99"/>
    </row>
    <row r="5" ht="21.75" customHeight="1" spans="1:4">
      <c r="A5" s="40" t="s">
        <v>6</v>
      </c>
      <c r="B5" s="97" t="s">
        <v>7</v>
      </c>
      <c r="C5" s="40" t="s">
        <v>100</v>
      </c>
      <c r="D5" s="97" t="s">
        <v>7</v>
      </c>
    </row>
    <row r="6" ht="17.25" customHeight="1" spans="1:4">
      <c r="A6" s="43"/>
      <c r="B6" s="13"/>
      <c r="C6" s="43"/>
      <c r="D6" s="13"/>
    </row>
    <row r="7" ht="17.25" customHeight="1" spans="1:4">
      <c r="A7" s="161" t="s">
        <v>101</v>
      </c>
      <c r="B7" s="131">
        <v>585.7</v>
      </c>
      <c r="C7" s="162" t="s">
        <v>102</v>
      </c>
      <c r="D7" s="78">
        <f>SUM(D8:D11)</f>
        <v>585.7</v>
      </c>
    </row>
    <row r="8" ht="17.25" customHeight="1" spans="1:4">
      <c r="A8" s="28" t="s">
        <v>103</v>
      </c>
      <c r="B8" s="131">
        <v>585.7</v>
      </c>
      <c r="C8" s="162" t="s">
        <v>104</v>
      </c>
      <c r="D8" s="78">
        <v>488.72</v>
      </c>
    </row>
    <row r="9" ht="17.25" customHeight="1" spans="1:4">
      <c r="A9" s="28" t="s">
        <v>105</v>
      </c>
      <c r="B9" s="78"/>
      <c r="C9" s="162" t="s">
        <v>106</v>
      </c>
      <c r="D9" s="78">
        <v>42.9</v>
      </c>
    </row>
    <row r="10" ht="17.25" customHeight="1" spans="1:4">
      <c r="A10" s="28" t="s">
        <v>107</v>
      </c>
      <c r="B10" s="78"/>
      <c r="C10" s="162" t="s">
        <v>108</v>
      </c>
      <c r="D10" s="78">
        <v>28.52</v>
      </c>
    </row>
    <row r="11" ht="17.25" customHeight="1" spans="1:4">
      <c r="A11" s="28" t="s">
        <v>109</v>
      </c>
      <c r="B11" s="78"/>
      <c r="C11" s="162" t="s">
        <v>110</v>
      </c>
      <c r="D11" s="78">
        <v>25.56</v>
      </c>
    </row>
    <row r="12" ht="17.25" customHeight="1" spans="1:4">
      <c r="A12" s="28" t="s">
        <v>103</v>
      </c>
      <c r="B12" s="131"/>
      <c r="C12" s="137"/>
      <c r="D12" s="131"/>
    </row>
    <row r="13" customHeight="1" spans="1:4">
      <c r="A13" s="137" t="s">
        <v>105</v>
      </c>
      <c r="B13" s="131"/>
      <c r="C13" s="163"/>
      <c r="D13" s="164"/>
    </row>
    <row r="14" customHeight="1" spans="1:4">
      <c r="A14" s="137" t="s">
        <v>107</v>
      </c>
      <c r="B14" s="164"/>
      <c r="C14" s="163"/>
      <c r="D14" s="164"/>
    </row>
    <row r="15" customHeight="1" spans="1:4">
      <c r="A15" s="163"/>
      <c r="B15" s="164"/>
      <c r="C15" s="137" t="s">
        <v>111</v>
      </c>
      <c r="D15" s="164"/>
    </row>
    <row r="16" ht="17.25" customHeight="1" spans="1:4">
      <c r="A16" s="165" t="s">
        <v>112</v>
      </c>
      <c r="B16" s="131">
        <v>585.7</v>
      </c>
      <c r="C16" s="163" t="s">
        <v>29</v>
      </c>
      <c r="D16" s="166">
        <v>585.7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F30" sqref="F30"/>
    </sheetView>
  </sheetViews>
  <sheetFormatPr defaultColWidth="10.6666666666667" defaultRowHeight="14.25" customHeight="1" outlineLevelCol="6"/>
  <cols>
    <col min="1" max="1" width="23.5" style="89" customWidth="1"/>
    <col min="2" max="2" width="51.3333333333333" style="89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4:7">
      <c r="D1" s="114"/>
      <c r="F1" s="35"/>
      <c r="G1" s="3" t="s">
        <v>113</v>
      </c>
    </row>
    <row r="2" ht="39" customHeight="1" spans="1:7">
      <c r="A2" s="95" t="s">
        <v>114</v>
      </c>
      <c r="B2" s="95"/>
      <c r="C2" s="95"/>
      <c r="D2" s="95"/>
      <c r="E2" s="95"/>
      <c r="F2" s="95"/>
      <c r="G2" s="95"/>
    </row>
    <row r="3" ht="18" customHeight="1" spans="1:7">
      <c r="A3" s="96" t="s">
        <v>2</v>
      </c>
      <c r="C3" s="34"/>
      <c r="D3" s="34"/>
      <c r="E3" s="34"/>
      <c r="F3" s="92"/>
      <c r="G3" s="88" t="s">
        <v>3</v>
      </c>
    </row>
    <row r="4" ht="20.25" customHeight="1" spans="1:7">
      <c r="A4" s="154" t="s">
        <v>115</v>
      </c>
      <c r="B4" s="155"/>
      <c r="C4" s="97" t="s">
        <v>34</v>
      </c>
      <c r="D4" s="135" t="s">
        <v>53</v>
      </c>
      <c r="E4" s="42"/>
      <c r="F4" s="99"/>
      <c r="G4" s="126" t="s">
        <v>54</v>
      </c>
    </row>
    <row r="5" ht="20.25" customHeight="1" spans="1:7">
      <c r="A5" s="156" t="s">
        <v>51</v>
      </c>
      <c r="B5" s="156" t="s">
        <v>52</v>
      </c>
      <c r="C5" s="43"/>
      <c r="D5" s="46" t="s">
        <v>36</v>
      </c>
      <c r="E5" s="46" t="s">
        <v>116</v>
      </c>
      <c r="F5" s="46" t="s">
        <v>117</v>
      </c>
      <c r="G5" s="85"/>
    </row>
    <row r="6" ht="13.5" customHeight="1" spans="1:7">
      <c r="A6" s="156" t="s">
        <v>118</v>
      </c>
      <c r="B6" s="156" t="s">
        <v>119</v>
      </c>
      <c r="C6" s="156" t="s">
        <v>120</v>
      </c>
      <c r="D6" s="46"/>
      <c r="E6" s="156" t="s">
        <v>121</v>
      </c>
      <c r="F6" s="156" t="s">
        <v>122</v>
      </c>
      <c r="G6" s="156" t="s">
        <v>123</v>
      </c>
    </row>
    <row r="7" ht="18" customHeight="1" spans="1:7">
      <c r="A7" s="27" t="s">
        <v>61</v>
      </c>
      <c r="B7" s="27" t="s">
        <v>62</v>
      </c>
      <c r="C7" s="130">
        <f>SUM(D7+G7)</f>
        <v>488.718</v>
      </c>
      <c r="D7" s="130">
        <f>SUM(E7:F7)</f>
        <v>328.718</v>
      </c>
      <c r="E7" s="130">
        <f>SUM(E8)</f>
        <v>287.12</v>
      </c>
      <c r="F7" s="130">
        <v>41.598</v>
      </c>
      <c r="G7" s="130">
        <v>160</v>
      </c>
    </row>
    <row r="8" ht="18" customHeight="1" spans="1:7">
      <c r="A8" s="27" t="s">
        <v>63</v>
      </c>
      <c r="B8" s="27" t="s">
        <v>64</v>
      </c>
      <c r="C8" s="130">
        <f t="shared" ref="C8:C25" si="0">SUM(D8+G8)</f>
        <v>488.718</v>
      </c>
      <c r="D8" s="130">
        <f t="shared" ref="D8:D25" si="1">SUM(E8:F8)</f>
        <v>328.718</v>
      </c>
      <c r="E8" s="130">
        <f>SUM(E9:E10)</f>
        <v>287.12</v>
      </c>
      <c r="F8" s="130">
        <v>41.598</v>
      </c>
      <c r="G8" s="130">
        <v>160</v>
      </c>
    </row>
    <row r="9" ht="18" customHeight="1" spans="1:7">
      <c r="A9" s="27" t="s">
        <v>65</v>
      </c>
      <c r="B9" s="27" t="s">
        <v>66</v>
      </c>
      <c r="C9" s="130">
        <f t="shared" si="0"/>
        <v>328.718</v>
      </c>
      <c r="D9" s="130">
        <f t="shared" si="1"/>
        <v>328.718</v>
      </c>
      <c r="E9" s="130">
        <v>287.12</v>
      </c>
      <c r="F9" s="130">
        <v>41.598</v>
      </c>
      <c r="G9" s="130"/>
    </row>
    <row r="10" ht="18" customHeight="1" spans="1:7">
      <c r="A10" s="27" t="s">
        <v>67</v>
      </c>
      <c r="B10" s="27" t="s">
        <v>68</v>
      </c>
      <c r="C10" s="130">
        <f t="shared" si="0"/>
        <v>160</v>
      </c>
      <c r="D10" s="130">
        <f t="shared" si="1"/>
        <v>0</v>
      </c>
      <c r="E10" s="130"/>
      <c r="F10" s="130"/>
      <c r="G10" s="130">
        <v>160</v>
      </c>
    </row>
    <row r="11" ht="18" customHeight="1" spans="1:7">
      <c r="A11" s="27" t="s">
        <v>69</v>
      </c>
      <c r="B11" s="27" t="s">
        <v>70</v>
      </c>
      <c r="C11" s="130">
        <f t="shared" si="0"/>
        <v>42.9</v>
      </c>
      <c r="D11" s="130">
        <f t="shared" si="1"/>
        <v>42.9</v>
      </c>
      <c r="E11" s="130">
        <f>SUM(E12+E15)</f>
        <v>42.9</v>
      </c>
      <c r="F11" s="130"/>
      <c r="G11" s="130"/>
    </row>
    <row r="12" ht="18" customHeight="1" spans="1:7">
      <c r="A12" s="27" t="s">
        <v>71</v>
      </c>
      <c r="B12" s="27" t="s">
        <v>72</v>
      </c>
      <c r="C12" s="130">
        <f t="shared" si="0"/>
        <v>42.34</v>
      </c>
      <c r="D12" s="130">
        <f t="shared" si="1"/>
        <v>42.34</v>
      </c>
      <c r="E12" s="130">
        <f>SUM(E13:E14)</f>
        <v>42.34</v>
      </c>
      <c r="F12" s="130"/>
      <c r="G12" s="130"/>
    </row>
    <row r="13" ht="18" customHeight="1" spans="1:7">
      <c r="A13" s="27" t="s">
        <v>73</v>
      </c>
      <c r="B13" s="27" t="s">
        <v>74</v>
      </c>
      <c r="C13" s="130">
        <f t="shared" si="0"/>
        <v>34.08</v>
      </c>
      <c r="D13" s="130">
        <f t="shared" si="1"/>
        <v>34.08</v>
      </c>
      <c r="E13" s="130">
        <v>34.08</v>
      </c>
      <c r="F13" s="130"/>
      <c r="G13" s="130"/>
    </row>
    <row r="14" ht="18" customHeight="1" spans="1:7">
      <c r="A14" s="27" t="s">
        <v>75</v>
      </c>
      <c r="B14" s="27" t="s">
        <v>76</v>
      </c>
      <c r="C14" s="130">
        <f t="shared" si="0"/>
        <v>8.26</v>
      </c>
      <c r="D14" s="130">
        <f t="shared" si="1"/>
        <v>8.26</v>
      </c>
      <c r="E14" s="130">
        <v>8.26</v>
      </c>
      <c r="F14" s="130"/>
      <c r="G14" s="130"/>
    </row>
    <row r="15" ht="18" customHeight="1" spans="1:7">
      <c r="A15" s="27" t="s">
        <v>77</v>
      </c>
      <c r="B15" s="27" t="s">
        <v>78</v>
      </c>
      <c r="C15" s="130">
        <f t="shared" si="0"/>
        <v>0.56</v>
      </c>
      <c r="D15" s="130">
        <f t="shared" si="1"/>
        <v>0.56</v>
      </c>
      <c r="E15" s="130">
        <f>SUM(E16)</f>
        <v>0.56</v>
      </c>
      <c r="F15" s="130"/>
      <c r="G15" s="130"/>
    </row>
    <row r="16" ht="18" customHeight="1" spans="1:7">
      <c r="A16" s="27" t="s">
        <v>79</v>
      </c>
      <c r="B16" s="27" t="s">
        <v>80</v>
      </c>
      <c r="C16" s="130">
        <f t="shared" si="0"/>
        <v>0.56</v>
      </c>
      <c r="D16" s="130">
        <f t="shared" si="1"/>
        <v>0.56</v>
      </c>
      <c r="E16" s="130">
        <v>0.56</v>
      </c>
      <c r="F16" s="130"/>
      <c r="G16" s="130"/>
    </row>
    <row r="17" ht="18" customHeight="1" spans="1:7">
      <c r="A17" s="27" t="s">
        <v>81</v>
      </c>
      <c r="B17" s="27" t="s">
        <v>82</v>
      </c>
      <c r="C17" s="130">
        <f t="shared" si="0"/>
        <v>28.52</v>
      </c>
      <c r="D17" s="130">
        <f t="shared" si="1"/>
        <v>28.52</v>
      </c>
      <c r="E17" s="130">
        <f>SUM(E18)</f>
        <v>28.52</v>
      </c>
      <c r="F17" s="130"/>
      <c r="G17" s="130"/>
    </row>
    <row r="18" ht="18" customHeight="1" spans="1:7">
      <c r="A18" s="27" t="s">
        <v>83</v>
      </c>
      <c r="B18" s="27" t="s">
        <v>84</v>
      </c>
      <c r="C18" s="130">
        <f t="shared" si="0"/>
        <v>28.52</v>
      </c>
      <c r="D18" s="130">
        <f t="shared" si="1"/>
        <v>28.52</v>
      </c>
      <c r="E18" s="130">
        <f>SUM(E19:E21)</f>
        <v>28.52</v>
      </c>
      <c r="F18" s="130"/>
      <c r="G18" s="130"/>
    </row>
    <row r="19" ht="18" customHeight="1" spans="1:7">
      <c r="A19" s="27" t="s">
        <v>85</v>
      </c>
      <c r="B19" s="27" t="s">
        <v>86</v>
      </c>
      <c r="C19" s="130">
        <f t="shared" si="0"/>
        <v>12.46</v>
      </c>
      <c r="D19" s="130">
        <f t="shared" si="1"/>
        <v>12.46</v>
      </c>
      <c r="E19" s="130">
        <v>12.46</v>
      </c>
      <c r="F19" s="130"/>
      <c r="G19" s="130"/>
    </row>
    <row r="20" ht="18" customHeight="1" spans="1:7">
      <c r="A20" s="27" t="s">
        <v>87</v>
      </c>
      <c r="B20" s="27" t="s">
        <v>88</v>
      </c>
      <c r="C20" s="130">
        <f t="shared" si="0"/>
        <v>7.54</v>
      </c>
      <c r="D20" s="130">
        <f t="shared" si="1"/>
        <v>7.54</v>
      </c>
      <c r="E20" s="130">
        <v>7.54</v>
      </c>
      <c r="F20" s="130"/>
      <c r="G20" s="130"/>
    </row>
    <row r="21" ht="18" customHeight="1" spans="1:7">
      <c r="A21" s="27" t="s">
        <v>89</v>
      </c>
      <c r="B21" s="27" t="s">
        <v>90</v>
      </c>
      <c r="C21" s="130">
        <f t="shared" si="0"/>
        <v>8.52</v>
      </c>
      <c r="D21" s="130">
        <f t="shared" si="1"/>
        <v>8.52</v>
      </c>
      <c r="E21" s="130">
        <v>8.52</v>
      </c>
      <c r="F21" s="130"/>
      <c r="G21" s="130"/>
    </row>
    <row r="22" ht="18" customHeight="1" spans="1:7">
      <c r="A22" s="27" t="s">
        <v>91</v>
      </c>
      <c r="B22" s="27" t="s">
        <v>92</v>
      </c>
      <c r="C22" s="130">
        <f t="shared" si="0"/>
        <v>25.56</v>
      </c>
      <c r="D22" s="130">
        <f t="shared" si="1"/>
        <v>25.56</v>
      </c>
      <c r="E22" s="130">
        <f>SUM(E23)</f>
        <v>25.56</v>
      </c>
      <c r="F22" s="130"/>
      <c r="G22" s="130"/>
    </row>
    <row r="23" ht="18" customHeight="1" spans="1:7">
      <c r="A23" s="27" t="s">
        <v>93</v>
      </c>
      <c r="B23" s="27" t="s">
        <v>94</v>
      </c>
      <c r="C23" s="130">
        <f t="shared" si="0"/>
        <v>25.56</v>
      </c>
      <c r="D23" s="130">
        <f t="shared" si="1"/>
        <v>25.56</v>
      </c>
      <c r="E23" s="130">
        <f>SUM(E24)</f>
        <v>25.56</v>
      </c>
      <c r="F23" s="130"/>
      <c r="G23" s="130"/>
    </row>
    <row r="24" ht="18" customHeight="1" spans="1:7">
      <c r="A24" s="27" t="s">
        <v>95</v>
      </c>
      <c r="B24" s="27" t="s">
        <v>96</v>
      </c>
      <c r="C24" s="130">
        <f t="shared" si="0"/>
        <v>25.56</v>
      </c>
      <c r="D24" s="130">
        <f t="shared" si="1"/>
        <v>25.56</v>
      </c>
      <c r="E24" s="130">
        <v>25.56</v>
      </c>
      <c r="F24" s="130"/>
      <c r="G24" s="130"/>
    </row>
    <row r="25" ht="18" customHeight="1" spans="1:7">
      <c r="A25" s="157" t="s">
        <v>97</v>
      </c>
      <c r="B25" s="158" t="s">
        <v>97</v>
      </c>
      <c r="C25" s="130">
        <f t="shared" si="0"/>
        <v>585.698</v>
      </c>
      <c r="D25" s="130">
        <f t="shared" si="1"/>
        <v>425.698</v>
      </c>
      <c r="E25" s="129">
        <f>SUM(E7+E11+E17+E22)</f>
        <v>384.1</v>
      </c>
      <c r="F25" s="129">
        <v>41.598</v>
      </c>
      <c r="G25" s="129">
        <v>160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2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24" sqref="E24"/>
    </sheetView>
  </sheetViews>
  <sheetFormatPr defaultColWidth="10.6666666666667" defaultRowHeight="14.25" customHeight="1" outlineLevelRow="6" outlineLevelCol="5"/>
  <cols>
    <col min="1" max="2" width="32" style="144" customWidth="1"/>
    <col min="3" max="3" width="20.1666666666667" style="145" customWidth="1"/>
    <col min="4" max="5" width="30.6666666666667" style="146" customWidth="1"/>
    <col min="6" max="6" width="21.8333333333333" style="146" customWidth="1"/>
    <col min="7" max="16384" width="10.6666666666667" style="33" customWidth="1"/>
  </cols>
  <sheetData>
    <row r="1" s="33" customFormat="1" customHeight="1" spans="1:6">
      <c r="A1" s="147"/>
      <c r="B1" s="147"/>
      <c r="C1" s="39"/>
      <c r="F1" s="148" t="s">
        <v>124</v>
      </c>
    </row>
    <row r="2" ht="30" customHeight="1" spans="1:6">
      <c r="A2" s="149" t="s">
        <v>125</v>
      </c>
      <c r="B2" s="150"/>
      <c r="C2" s="150"/>
      <c r="D2" s="150"/>
      <c r="E2" s="150"/>
      <c r="F2" s="150"/>
    </row>
    <row r="3" s="33" customFormat="1" ht="15.75" customHeight="1" spans="1:6">
      <c r="A3" s="96" t="s">
        <v>2</v>
      </c>
      <c r="B3" s="147"/>
      <c r="C3" s="39"/>
      <c r="D3" s="34"/>
      <c r="F3" s="148" t="s">
        <v>126</v>
      </c>
    </row>
    <row r="4" s="143" customFormat="1" ht="19.5" customHeight="1" spans="1:6">
      <c r="A4" s="9" t="s">
        <v>127</v>
      </c>
      <c r="B4" s="40" t="s">
        <v>128</v>
      </c>
      <c r="C4" s="41" t="s">
        <v>129</v>
      </c>
      <c r="D4" s="42"/>
      <c r="E4" s="99"/>
      <c r="F4" s="40" t="s">
        <v>130</v>
      </c>
    </row>
    <row r="5" s="143" customFormat="1" ht="19.5" customHeight="1" spans="1:6">
      <c r="A5" s="13"/>
      <c r="B5" s="43"/>
      <c r="C5" s="46" t="s">
        <v>36</v>
      </c>
      <c r="D5" s="46" t="s">
        <v>131</v>
      </c>
      <c r="E5" s="46" t="s">
        <v>132</v>
      </c>
      <c r="F5" s="43"/>
    </row>
    <row r="6" s="143" customFormat="1" ht="18.75" customHeight="1" spans="1:6">
      <c r="A6" s="151">
        <v>1</v>
      </c>
      <c r="B6" s="151">
        <v>2</v>
      </c>
      <c r="C6" s="152">
        <v>3</v>
      </c>
      <c r="D6" s="151">
        <v>4</v>
      </c>
      <c r="E6" s="151">
        <v>5</v>
      </c>
      <c r="F6" s="151">
        <v>6</v>
      </c>
    </row>
    <row r="7" ht="18.75" customHeight="1" spans="1:6">
      <c r="A7" s="131">
        <v>2</v>
      </c>
      <c r="B7" s="131"/>
      <c r="C7" s="153"/>
      <c r="D7" s="131"/>
      <c r="E7" s="131"/>
      <c r="F7" s="131">
        <v>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2"/>
  <sheetViews>
    <sheetView topLeftCell="A7" workbookViewId="0">
      <selection activeCell="H43" sqref="H43"/>
    </sheetView>
  </sheetViews>
  <sheetFormatPr defaultColWidth="10.6666666666667" defaultRowHeight="14.25" customHeight="1"/>
  <cols>
    <col min="1" max="1" width="38.3333333333333" style="33" customWidth="1"/>
    <col min="2" max="2" width="24.1666666666667" style="33" customWidth="1"/>
    <col min="3" max="3" width="36.5" style="33" customWidth="1"/>
    <col min="4" max="4" width="11.8333333333333" style="33" customWidth="1"/>
    <col min="5" max="5" width="20.5" style="33" customWidth="1"/>
    <col min="6" max="6" width="12" style="33" customWidth="1"/>
    <col min="7" max="7" width="26.8333333333333" style="33" customWidth="1"/>
    <col min="8" max="8" width="12.5" style="33" customWidth="1"/>
    <col min="9" max="9" width="12.8333333333333" style="33" customWidth="1"/>
    <col min="10" max="10" width="18" style="33" customWidth="1"/>
    <col min="11" max="11" width="12.5" style="33" customWidth="1"/>
    <col min="12" max="14" width="13" style="33" customWidth="1"/>
    <col min="15" max="17" width="10.6666666666667" style="33" customWidth="1"/>
    <col min="18" max="18" width="14.1666666666667" style="33" customWidth="1"/>
    <col min="19" max="21" width="14.3333333333333" style="33" customWidth="1"/>
    <col min="22" max="22" width="14.8333333333333" style="33" customWidth="1"/>
    <col min="23" max="24" width="13" style="33" customWidth="1"/>
    <col min="25" max="16384" width="10.6666666666667" style="33" customWidth="1"/>
  </cols>
  <sheetData>
    <row r="1" ht="13.5" customHeight="1" spans="2:24">
      <c r="B1" s="132"/>
      <c r="D1" s="133"/>
      <c r="E1" s="133"/>
      <c r="F1" s="133"/>
      <c r="G1" s="133"/>
      <c r="H1" s="51"/>
      <c r="I1" s="51"/>
      <c r="J1" s="34"/>
      <c r="K1" s="51"/>
      <c r="L1" s="51"/>
      <c r="M1" s="51"/>
      <c r="N1" s="51"/>
      <c r="O1" s="34"/>
      <c r="P1" s="34"/>
      <c r="Q1" s="34"/>
      <c r="R1" s="51"/>
      <c r="V1" s="132"/>
      <c r="X1" s="32" t="s">
        <v>133</v>
      </c>
    </row>
    <row r="2" ht="27.75" customHeight="1" spans="1:24">
      <c r="A2" s="23" t="s">
        <v>134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5"/>
      <c r="P2" s="5"/>
      <c r="Q2" s="5"/>
      <c r="R2" s="23"/>
      <c r="S2" s="23"/>
      <c r="T2" s="23"/>
      <c r="U2" s="23"/>
      <c r="V2" s="23"/>
      <c r="W2" s="23"/>
      <c r="X2" s="23"/>
    </row>
    <row r="3" ht="18.75" customHeight="1" spans="1:24">
      <c r="A3" s="96" t="s">
        <v>2</v>
      </c>
      <c r="B3" s="134"/>
      <c r="C3" s="134"/>
      <c r="D3" s="134"/>
      <c r="E3" s="134"/>
      <c r="F3" s="134"/>
      <c r="G3" s="134"/>
      <c r="H3" s="53"/>
      <c r="I3" s="53"/>
      <c r="J3" s="84"/>
      <c r="K3" s="53"/>
      <c r="L3" s="53"/>
      <c r="M3" s="53"/>
      <c r="N3" s="53"/>
      <c r="O3" s="84"/>
      <c r="P3" s="84"/>
      <c r="Q3" s="84"/>
      <c r="R3" s="53"/>
      <c r="V3" s="132"/>
      <c r="X3" s="49" t="s">
        <v>126</v>
      </c>
    </row>
    <row r="4" ht="18" customHeight="1" spans="1:24">
      <c r="A4" s="115" t="s">
        <v>135</v>
      </c>
      <c r="B4" s="115" t="s">
        <v>136</v>
      </c>
      <c r="C4" s="115" t="s">
        <v>137</v>
      </c>
      <c r="D4" s="115" t="s">
        <v>138</v>
      </c>
      <c r="E4" s="115" t="s">
        <v>139</v>
      </c>
      <c r="F4" s="115" t="s">
        <v>140</v>
      </c>
      <c r="G4" s="115" t="s">
        <v>141</v>
      </c>
      <c r="H4" s="135" t="s">
        <v>142</v>
      </c>
      <c r="I4" s="74" t="s">
        <v>142</v>
      </c>
      <c r="J4" s="42"/>
      <c r="K4" s="74"/>
      <c r="L4" s="74"/>
      <c r="M4" s="74"/>
      <c r="N4" s="74"/>
      <c r="O4" s="42"/>
      <c r="P4" s="42"/>
      <c r="Q4" s="42"/>
      <c r="R4" s="73" t="s">
        <v>40</v>
      </c>
      <c r="S4" s="74" t="s">
        <v>41</v>
      </c>
      <c r="T4" s="74"/>
      <c r="U4" s="74"/>
      <c r="V4" s="74"/>
      <c r="W4" s="74"/>
      <c r="X4" s="140"/>
    </row>
    <row r="5" ht="18" customHeight="1" spans="1:24">
      <c r="A5" s="116"/>
      <c r="B5" s="100"/>
      <c r="C5" s="116"/>
      <c r="D5" s="116"/>
      <c r="E5" s="116"/>
      <c r="F5" s="116"/>
      <c r="G5" s="116"/>
      <c r="H5" s="97" t="s">
        <v>143</v>
      </c>
      <c r="I5" s="135" t="s">
        <v>37</v>
      </c>
      <c r="J5" s="42"/>
      <c r="K5" s="74"/>
      <c r="L5" s="74"/>
      <c r="M5" s="74"/>
      <c r="N5" s="140"/>
      <c r="O5" s="41" t="s">
        <v>144</v>
      </c>
      <c r="P5" s="42"/>
      <c r="Q5" s="99"/>
      <c r="R5" s="115" t="s">
        <v>40</v>
      </c>
      <c r="S5" s="135" t="s">
        <v>41</v>
      </c>
      <c r="T5" s="73" t="s">
        <v>42</v>
      </c>
      <c r="U5" s="74" t="s">
        <v>41</v>
      </c>
      <c r="V5" s="73" t="s">
        <v>44</v>
      </c>
      <c r="W5" s="73" t="s">
        <v>45</v>
      </c>
      <c r="X5" s="142" t="s">
        <v>46</v>
      </c>
    </row>
    <row r="6" customHeight="1" spans="1:24">
      <c r="A6" s="44"/>
      <c r="B6" s="44"/>
      <c r="C6" s="44"/>
      <c r="D6" s="44"/>
      <c r="E6" s="44"/>
      <c r="F6" s="44"/>
      <c r="G6" s="44"/>
      <c r="H6" s="44"/>
      <c r="I6" s="141" t="s">
        <v>145</v>
      </c>
      <c r="J6" s="142" t="s">
        <v>146</v>
      </c>
      <c r="K6" s="115" t="s">
        <v>147</v>
      </c>
      <c r="L6" s="115" t="s">
        <v>148</v>
      </c>
      <c r="M6" s="115" t="s">
        <v>149</v>
      </c>
      <c r="N6" s="115" t="s">
        <v>150</v>
      </c>
      <c r="O6" s="115" t="s">
        <v>37</v>
      </c>
      <c r="P6" s="115" t="s">
        <v>38</v>
      </c>
      <c r="Q6" s="115" t="s">
        <v>39</v>
      </c>
      <c r="R6" s="44"/>
      <c r="S6" s="115" t="s">
        <v>36</v>
      </c>
      <c r="T6" s="115" t="s">
        <v>42</v>
      </c>
      <c r="U6" s="115" t="s">
        <v>151</v>
      </c>
      <c r="V6" s="115" t="s">
        <v>44</v>
      </c>
      <c r="W6" s="115" t="s">
        <v>45</v>
      </c>
      <c r="X6" s="115" t="s">
        <v>46</v>
      </c>
    </row>
    <row r="7" ht="37.5" customHeight="1" spans="1:24">
      <c r="A7" s="136"/>
      <c r="B7" s="136"/>
      <c r="C7" s="136"/>
      <c r="D7" s="136"/>
      <c r="E7" s="136"/>
      <c r="F7" s="136"/>
      <c r="G7" s="136"/>
      <c r="H7" s="136"/>
      <c r="I7" s="77" t="s">
        <v>36</v>
      </c>
      <c r="J7" s="77" t="s">
        <v>152</v>
      </c>
      <c r="K7" s="117" t="s">
        <v>146</v>
      </c>
      <c r="L7" s="117" t="s">
        <v>148</v>
      </c>
      <c r="M7" s="117" t="s">
        <v>149</v>
      </c>
      <c r="N7" s="117" t="s">
        <v>150</v>
      </c>
      <c r="O7" s="117" t="s">
        <v>148</v>
      </c>
      <c r="P7" s="117" t="s">
        <v>149</v>
      </c>
      <c r="Q7" s="117" t="s">
        <v>150</v>
      </c>
      <c r="R7" s="117" t="s">
        <v>40</v>
      </c>
      <c r="S7" s="117" t="s">
        <v>36</v>
      </c>
      <c r="T7" s="117" t="s">
        <v>42</v>
      </c>
      <c r="U7" s="117" t="s">
        <v>151</v>
      </c>
      <c r="V7" s="117" t="s">
        <v>44</v>
      </c>
      <c r="W7" s="117" t="s">
        <v>45</v>
      </c>
      <c r="X7" s="117" t="s">
        <v>46</v>
      </c>
    </row>
    <row r="8" customHeight="1" spans="1:24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28">
        <v>20</v>
      </c>
      <c r="U8" s="128">
        <v>21</v>
      </c>
      <c r="V8" s="128">
        <v>22</v>
      </c>
      <c r="W8" s="128">
        <v>23</v>
      </c>
      <c r="X8" s="128">
        <v>24</v>
      </c>
    </row>
    <row r="9" ht="21" customHeight="1" spans="1:24">
      <c r="A9" s="137" t="s">
        <v>48</v>
      </c>
      <c r="B9" s="137"/>
      <c r="C9" s="137"/>
      <c r="D9" s="137"/>
      <c r="E9" s="137"/>
      <c r="F9" s="137"/>
      <c r="G9" s="137"/>
      <c r="H9" s="78">
        <f>SUM(H10:H41)</f>
        <v>425.700896</v>
      </c>
      <c r="I9" s="78">
        <f>SUM(I10:I41)</f>
        <v>425.700896</v>
      </c>
      <c r="J9" s="78"/>
      <c r="K9" s="78"/>
      <c r="L9" s="78"/>
      <c r="M9" s="78">
        <f>SUM(M10:M41)</f>
        <v>425.700896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ht="27.75" customHeight="1" spans="1:24">
      <c r="A10" s="31" t="s">
        <v>153</v>
      </c>
      <c r="B10" s="31" t="s">
        <v>154</v>
      </c>
      <c r="C10" s="31" t="s">
        <v>155</v>
      </c>
      <c r="D10" s="31" t="s">
        <v>65</v>
      </c>
      <c r="E10" s="31" t="s">
        <v>156</v>
      </c>
      <c r="F10" s="31" t="s">
        <v>157</v>
      </c>
      <c r="G10" s="31" t="s">
        <v>158</v>
      </c>
      <c r="H10" s="78">
        <v>64.67</v>
      </c>
      <c r="I10" s="78">
        <v>64.67</v>
      </c>
      <c r="J10" s="78"/>
      <c r="K10" s="78"/>
      <c r="L10" s="78"/>
      <c r="M10" s="78">
        <v>64.67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ht="27.75" customHeight="1" spans="1:24">
      <c r="A11" s="31" t="s">
        <v>153</v>
      </c>
      <c r="B11" s="31" t="s">
        <v>159</v>
      </c>
      <c r="C11" s="31" t="s">
        <v>160</v>
      </c>
      <c r="D11" s="31" t="s">
        <v>65</v>
      </c>
      <c r="E11" s="31" t="s">
        <v>156</v>
      </c>
      <c r="F11" s="31" t="s">
        <v>157</v>
      </c>
      <c r="G11" s="31" t="s">
        <v>158</v>
      </c>
      <c r="H11" s="78">
        <v>34.92</v>
      </c>
      <c r="I11" s="78">
        <v>34.92</v>
      </c>
      <c r="J11" s="78"/>
      <c r="K11" s="78"/>
      <c r="L11" s="78"/>
      <c r="M11" s="78">
        <v>34.92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ht="27.75" customHeight="1" spans="1:24">
      <c r="A12" s="31" t="s">
        <v>153</v>
      </c>
      <c r="B12" s="31" t="s">
        <v>154</v>
      </c>
      <c r="C12" s="31" t="s">
        <v>155</v>
      </c>
      <c r="D12" s="31" t="s">
        <v>65</v>
      </c>
      <c r="E12" s="31" t="s">
        <v>156</v>
      </c>
      <c r="F12" s="31" t="s">
        <v>161</v>
      </c>
      <c r="G12" s="31" t="s">
        <v>162</v>
      </c>
      <c r="H12" s="78">
        <v>81.5736</v>
      </c>
      <c r="I12" s="78">
        <v>81.5736</v>
      </c>
      <c r="J12" s="78"/>
      <c r="K12" s="78"/>
      <c r="L12" s="78"/>
      <c r="M12" s="78">
        <v>81.5736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ht="27.75" customHeight="1" spans="1:24">
      <c r="A13" s="31" t="s">
        <v>153</v>
      </c>
      <c r="B13" s="31" t="s">
        <v>159</v>
      </c>
      <c r="C13" s="31" t="s">
        <v>160</v>
      </c>
      <c r="D13" s="31" t="s">
        <v>65</v>
      </c>
      <c r="E13" s="31" t="s">
        <v>156</v>
      </c>
      <c r="F13" s="31" t="s">
        <v>161</v>
      </c>
      <c r="G13" s="31" t="s">
        <v>162</v>
      </c>
      <c r="H13" s="78">
        <v>2.51</v>
      </c>
      <c r="I13" s="78">
        <v>2.51</v>
      </c>
      <c r="J13" s="78"/>
      <c r="K13" s="78"/>
      <c r="L13" s="78"/>
      <c r="M13" s="78">
        <v>2.51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ht="27.75" customHeight="1" spans="1:24">
      <c r="A14" s="31" t="s">
        <v>153</v>
      </c>
      <c r="B14" s="31" t="s">
        <v>154</v>
      </c>
      <c r="C14" s="31" t="s">
        <v>155</v>
      </c>
      <c r="D14" s="31" t="s">
        <v>65</v>
      </c>
      <c r="E14" s="31" t="s">
        <v>156</v>
      </c>
      <c r="F14" s="31" t="s">
        <v>163</v>
      </c>
      <c r="G14" s="31" t="s">
        <v>164</v>
      </c>
      <c r="H14" s="78">
        <v>5.39</v>
      </c>
      <c r="I14" s="78">
        <v>5.39</v>
      </c>
      <c r="J14" s="78"/>
      <c r="K14" s="78"/>
      <c r="L14" s="78"/>
      <c r="M14" s="78">
        <v>5.39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27.75" customHeight="1" spans="1:24">
      <c r="A15" s="31" t="s">
        <v>153</v>
      </c>
      <c r="B15" s="31" t="s">
        <v>159</v>
      </c>
      <c r="C15" s="31" t="s">
        <v>160</v>
      </c>
      <c r="D15" s="31" t="s">
        <v>65</v>
      </c>
      <c r="E15" s="31" t="s">
        <v>156</v>
      </c>
      <c r="F15" s="31" t="s">
        <v>165</v>
      </c>
      <c r="G15" s="31" t="s">
        <v>166</v>
      </c>
      <c r="H15" s="78">
        <v>2.91</v>
      </c>
      <c r="I15" s="78">
        <v>2.91</v>
      </c>
      <c r="J15" s="78"/>
      <c r="K15" s="78"/>
      <c r="L15" s="78"/>
      <c r="M15" s="78">
        <v>2.91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ht="27.75" customHeight="1" spans="1:24">
      <c r="A16" s="31" t="s">
        <v>153</v>
      </c>
      <c r="B16" s="31" t="s">
        <v>167</v>
      </c>
      <c r="C16" s="31" t="s">
        <v>168</v>
      </c>
      <c r="D16" s="31" t="s">
        <v>65</v>
      </c>
      <c r="E16" s="31" t="s">
        <v>156</v>
      </c>
      <c r="F16" s="31" t="s">
        <v>163</v>
      </c>
      <c r="G16" s="31" t="s">
        <v>164</v>
      </c>
      <c r="H16" s="78">
        <v>31.2</v>
      </c>
      <c r="I16" s="78">
        <v>31.2</v>
      </c>
      <c r="J16" s="78"/>
      <c r="K16" s="78"/>
      <c r="L16" s="78"/>
      <c r="M16" s="78">
        <v>31.2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ht="27.75" customHeight="1" spans="1:24">
      <c r="A17" s="31" t="s">
        <v>153</v>
      </c>
      <c r="B17" s="31" t="s">
        <v>169</v>
      </c>
      <c r="C17" s="31" t="s">
        <v>170</v>
      </c>
      <c r="D17" s="31" t="s">
        <v>65</v>
      </c>
      <c r="E17" s="31" t="s">
        <v>156</v>
      </c>
      <c r="F17" s="31" t="s">
        <v>165</v>
      </c>
      <c r="G17" s="31" t="s">
        <v>166</v>
      </c>
      <c r="H17" s="78">
        <v>19.8</v>
      </c>
      <c r="I17" s="78">
        <v>19.8</v>
      </c>
      <c r="J17" s="78"/>
      <c r="K17" s="78"/>
      <c r="L17" s="78"/>
      <c r="M17" s="78">
        <v>19.8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ht="27.75" customHeight="1" spans="1:24">
      <c r="A18" s="31" t="s">
        <v>153</v>
      </c>
      <c r="B18" s="31" t="s">
        <v>159</v>
      </c>
      <c r="C18" s="31" t="s">
        <v>160</v>
      </c>
      <c r="D18" s="31" t="s">
        <v>65</v>
      </c>
      <c r="E18" s="31" t="s">
        <v>156</v>
      </c>
      <c r="F18" s="31" t="s">
        <v>165</v>
      </c>
      <c r="G18" s="31" t="s">
        <v>166</v>
      </c>
      <c r="H18" s="78">
        <v>39.2148</v>
      </c>
      <c r="I18" s="78">
        <v>39.2148</v>
      </c>
      <c r="J18" s="78"/>
      <c r="K18" s="78"/>
      <c r="L18" s="78"/>
      <c r="M18" s="78">
        <v>39.2148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ht="27.75" customHeight="1" spans="1:24">
      <c r="A19" s="31" t="s">
        <v>153</v>
      </c>
      <c r="B19" s="31" t="s">
        <v>171</v>
      </c>
      <c r="C19" s="31" t="s">
        <v>172</v>
      </c>
      <c r="D19" s="31" t="s">
        <v>73</v>
      </c>
      <c r="E19" s="31" t="s">
        <v>173</v>
      </c>
      <c r="F19" s="31" t="s">
        <v>174</v>
      </c>
      <c r="G19" s="31" t="s">
        <v>172</v>
      </c>
      <c r="H19" s="78">
        <v>34.08</v>
      </c>
      <c r="I19" s="78">
        <v>34.08</v>
      </c>
      <c r="J19" s="78"/>
      <c r="K19" s="78"/>
      <c r="L19" s="78"/>
      <c r="M19" s="78">
        <v>34.08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27.75" customHeight="1" spans="1:24">
      <c r="A20" s="31" t="s">
        <v>153</v>
      </c>
      <c r="B20" s="31" t="s">
        <v>175</v>
      </c>
      <c r="C20" s="31" t="s">
        <v>176</v>
      </c>
      <c r="D20" s="31" t="s">
        <v>75</v>
      </c>
      <c r="E20" s="31" t="s">
        <v>177</v>
      </c>
      <c r="F20" s="31" t="s">
        <v>178</v>
      </c>
      <c r="G20" s="31" t="s">
        <v>179</v>
      </c>
      <c r="H20" s="78">
        <v>8.256276</v>
      </c>
      <c r="I20" s="78">
        <v>8.256276</v>
      </c>
      <c r="J20" s="78"/>
      <c r="K20" s="78"/>
      <c r="L20" s="78"/>
      <c r="M20" s="78">
        <v>8.256276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ht="27.75" customHeight="1" spans="1:24">
      <c r="A21" s="31" t="s">
        <v>153</v>
      </c>
      <c r="B21" s="31" t="s">
        <v>180</v>
      </c>
      <c r="C21" s="31" t="s">
        <v>181</v>
      </c>
      <c r="D21" s="31" t="s">
        <v>85</v>
      </c>
      <c r="E21" s="31" t="s">
        <v>182</v>
      </c>
      <c r="F21" s="31" t="s">
        <v>183</v>
      </c>
      <c r="G21" s="31" t="s">
        <v>184</v>
      </c>
      <c r="H21" s="78">
        <v>12.007854</v>
      </c>
      <c r="I21" s="78">
        <v>12.007854</v>
      </c>
      <c r="J21" s="78"/>
      <c r="K21" s="78"/>
      <c r="L21" s="78"/>
      <c r="M21" s="78">
        <v>12.007854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ht="27.75" customHeight="1" spans="1:24">
      <c r="A22" s="31" t="s">
        <v>153</v>
      </c>
      <c r="B22" s="31" t="s">
        <v>180</v>
      </c>
      <c r="C22" s="31" t="s">
        <v>181</v>
      </c>
      <c r="D22" s="31" t="s">
        <v>87</v>
      </c>
      <c r="E22" s="31" t="s">
        <v>185</v>
      </c>
      <c r="F22" s="31" t="s">
        <v>183</v>
      </c>
      <c r="G22" s="31" t="s">
        <v>184</v>
      </c>
      <c r="H22" s="78">
        <v>7.159752</v>
      </c>
      <c r="I22" s="78">
        <v>7.159752</v>
      </c>
      <c r="J22" s="78"/>
      <c r="K22" s="78"/>
      <c r="L22" s="78"/>
      <c r="M22" s="78">
        <v>7.159752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ht="27.75" customHeight="1" spans="1:24">
      <c r="A23" s="31" t="s">
        <v>153</v>
      </c>
      <c r="B23" s="31" t="s">
        <v>180</v>
      </c>
      <c r="C23" s="31" t="s">
        <v>181</v>
      </c>
      <c r="D23" s="31" t="s">
        <v>89</v>
      </c>
      <c r="E23" s="31" t="s">
        <v>186</v>
      </c>
      <c r="F23" s="31" t="s">
        <v>187</v>
      </c>
      <c r="G23" s="31" t="s">
        <v>188</v>
      </c>
      <c r="H23" s="78">
        <v>8.518936</v>
      </c>
      <c r="I23" s="78">
        <v>8.518936</v>
      </c>
      <c r="J23" s="78"/>
      <c r="K23" s="78"/>
      <c r="L23" s="78"/>
      <c r="M23" s="78">
        <v>8.518936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ht="27.75" customHeight="1" spans="1:24">
      <c r="A24" s="31" t="s">
        <v>153</v>
      </c>
      <c r="B24" s="31" t="s">
        <v>180</v>
      </c>
      <c r="C24" s="31" t="s">
        <v>181</v>
      </c>
      <c r="D24" s="31" t="s">
        <v>85</v>
      </c>
      <c r="E24" s="31" t="s">
        <v>182</v>
      </c>
      <c r="F24" s="31" t="s">
        <v>189</v>
      </c>
      <c r="G24" s="31" t="s">
        <v>190</v>
      </c>
      <c r="H24" s="78">
        <v>0.4485</v>
      </c>
      <c r="I24" s="78">
        <v>0.4485</v>
      </c>
      <c r="J24" s="78"/>
      <c r="K24" s="78"/>
      <c r="L24" s="78"/>
      <c r="M24" s="78">
        <v>0.4485</v>
      </c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27.75" customHeight="1" spans="1:24">
      <c r="A25" s="31" t="s">
        <v>153</v>
      </c>
      <c r="B25" s="31" t="s">
        <v>180</v>
      </c>
      <c r="C25" s="31" t="s">
        <v>181</v>
      </c>
      <c r="D25" s="31" t="s">
        <v>87</v>
      </c>
      <c r="E25" s="31" t="s">
        <v>185</v>
      </c>
      <c r="F25" s="31" t="s">
        <v>189</v>
      </c>
      <c r="G25" s="31" t="s">
        <v>190</v>
      </c>
      <c r="H25" s="78">
        <v>0.3795</v>
      </c>
      <c r="I25" s="78">
        <v>0.3795</v>
      </c>
      <c r="J25" s="78"/>
      <c r="K25" s="78"/>
      <c r="L25" s="78"/>
      <c r="M25" s="78">
        <v>0.3795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ht="27.75" customHeight="1" spans="1:24">
      <c r="A26" s="31" t="s">
        <v>153</v>
      </c>
      <c r="B26" s="31" t="s">
        <v>191</v>
      </c>
      <c r="C26" s="31" t="s">
        <v>192</v>
      </c>
      <c r="D26" s="31" t="s">
        <v>79</v>
      </c>
      <c r="E26" s="31" t="s">
        <v>193</v>
      </c>
      <c r="F26" s="31" t="s">
        <v>189</v>
      </c>
      <c r="G26" s="31" t="s">
        <v>190</v>
      </c>
      <c r="H26" s="78">
        <v>0.55687</v>
      </c>
      <c r="I26" s="78">
        <v>0.55687</v>
      </c>
      <c r="J26" s="78"/>
      <c r="K26" s="78"/>
      <c r="L26" s="78"/>
      <c r="M26" s="78">
        <v>0.55687</v>
      </c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ht="27.75" customHeight="1" spans="1:24">
      <c r="A27" s="31" t="s">
        <v>153</v>
      </c>
      <c r="B27" s="31" t="s">
        <v>194</v>
      </c>
      <c r="C27" s="31" t="s">
        <v>195</v>
      </c>
      <c r="D27" s="31" t="s">
        <v>95</v>
      </c>
      <c r="E27" s="31" t="s">
        <v>195</v>
      </c>
      <c r="F27" s="31" t="s">
        <v>196</v>
      </c>
      <c r="G27" s="31" t="s">
        <v>195</v>
      </c>
      <c r="H27" s="78">
        <v>25.556808</v>
      </c>
      <c r="I27" s="78">
        <v>25.556808</v>
      </c>
      <c r="J27" s="78"/>
      <c r="K27" s="78"/>
      <c r="L27" s="78"/>
      <c r="M27" s="78">
        <v>25.556808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ht="27.75" customHeight="1" spans="1:24">
      <c r="A28" s="31" t="s">
        <v>153</v>
      </c>
      <c r="B28" s="31" t="s">
        <v>197</v>
      </c>
      <c r="C28" s="31" t="s">
        <v>198</v>
      </c>
      <c r="D28" s="31" t="s">
        <v>65</v>
      </c>
      <c r="E28" s="31" t="s">
        <v>156</v>
      </c>
      <c r="F28" s="31" t="s">
        <v>199</v>
      </c>
      <c r="G28" s="31" t="s">
        <v>200</v>
      </c>
      <c r="H28" s="78">
        <v>5.1636</v>
      </c>
      <c r="I28" s="78">
        <v>5.1636</v>
      </c>
      <c r="J28" s="78"/>
      <c r="K28" s="78"/>
      <c r="L28" s="78"/>
      <c r="M28" s="78">
        <v>5.1636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ht="27.75" customHeight="1" spans="1:24">
      <c r="A29" s="31" t="s">
        <v>153</v>
      </c>
      <c r="B29" s="31" t="s">
        <v>197</v>
      </c>
      <c r="C29" s="31" t="s">
        <v>198</v>
      </c>
      <c r="D29" s="31" t="s">
        <v>65</v>
      </c>
      <c r="E29" s="31" t="s">
        <v>156</v>
      </c>
      <c r="F29" s="31" t="s">
        <v>201</v>
      </c>
      <c r="G29" s="31" t="s">
        <v>202</v>
      </c>
      <c r="H29" s="78">
        <v>1.5049</v>
      </c>
      <c r="I29" s="78">
        <v>1.5049</v>
      </c>
      <c r="J29" s="78"/>
      <c r="K29" s="78"/>
      <c r="L29" s="78"/>
      <c r="M29" s="78">
        <v>1.5049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ht="27.75" customHeight="1" spans="1:24">
      <c r="A30" s="31" t="s">
        <v>153</v>
      </c>
      <c r="B30" s="31" t="s">
        <v>197</v>
      </c>
      <c r="C30" s="31" t="s">
        <v>198</v>
      </c>
      <c r="D30" s="31" t="s">
        <v>65</v>
      </c>
      <c r="E30" s="31" t="s">
        <v>156</v>
      </c>
      <c r="F30" s="31" t="s">
        <v>203</v>
      </c>
      <c r="G30" s="31" t="s">
        <v>204</v>
      </c>
      <c r="H30" s="78">
        <v>1.5</v>
      </c>
      <c r="I30" s="78">
        <v>1.5</v>
      </c>
      <c r="J30" s="78"/>
      <c r="K30" s="78"/>
      <c r="L30" s="78"/>
      <c r="M30" s="78">
        <v>1.5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ht="27.75" customHeight="1" spans="1:24">
      <c r="A31" s="31" t="s">
        <v>153</v>
      </c>
      <c r="B31" s="31" t="s">
        <v>197</v>
      </c>
      <c r="C31" s="31" t="s">
        <v>198</v>
      </c>
      <c r="D31" s="31" t="s">
        <v>65</v>
      </c>
      <c r="E31" s="31" t="s">
        <v>156</v>
      </c>
      <c r="F31" s="31" t="s">
        <v>205</v>
      </c>
      <c r="G31" s="31" t="s">
        <v>206</v>
      </c>
      <c r="H31" s="78">
        <v>1</v>
      </c>
      <c r="I31" s="78">
        <v>1</v>
      </c>
      <c r="J31" s="78"/>
      <c r="K31" s="78"/>
      <c r="L31" s="78"/>
      <c r="M31" s="78">
        <v>1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ht="27.75" customHeight="1" spans="1:24">
      <c r="A32" s="31" t="s">
        <v>153</v>
      </c>
      <c r="B32" s="31" t="s">
        <v>207</v>
      </c>
      <c r="C32" s="31" t="s">
        <v>208</v>
      </c>
      <c r="D32" s="31" t="s">
        <v>65</v>
      </c>
      <c r="E32" s="31" t="s">
        <v>156</v>
      </c>
      <c r="F32" s="31" t="s">
        <v>163</v>
      </c>
      <c r="G32" s="31" t="s">
        <v>164</v>
      </c>
      <c r="H32" s="78">
        <v>0.75</v>
      </c>
      <c r="I32" s="78">
        <v>0.75</v>
      </c>
      <c r="J32" s="78"/>
      <c r="K32" s="78"/>
      <c r="L32" s="78"/>
      <c r="M32" s="78">
        <v>0.75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ht="27.75" customHeight="1" spans="1:24">
      <c r="A33" s="31" t="s">
        <v>153</v>
      </c>
      <c r="B33" s="31" t="s">
        <v>209</v>
      </c>
      <c r="C33" s="31" t="s">
        <v>210</v>
      </c>
      <c r="D33" s="31" t="s">
        <v>65</v>
      </c>
      <c r="E33" s="31" t="s">
        <v>156</v>
      </c>
      <c r="F33" s="31" t="s">
        <v>211</v>
      </c>
      <c r="G33" s="31" t="s">
        <v>210</v>
      </c>
      <c r="H33" s="78">
        <v>5.5</v>
      </c>
      <c r="I33" s="78">
        <v>5.5</v>
      </c>
      <c r="J33" s="78"/>
      <c r="K33" s="78"/>
      <c r="L33" s="78"/>
      <c r="M33" s="78">
        <v>5.5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ht="27.75" customHeight="1" spans="1:24">
      <c r="A34" s="31" t="s">
        <v>153</v>
      </c>
      <c r="B34" s="31" t="s">
        <v>212</v>
      </c>
      <c r="C34" s="31" t="s">
        <v>130</v>
      </c>
      <c r="D34" s="31" t="s">
        <v>65</v>
      </c>
      <c r="E34" s="31" t="s">
        <v>156</v>
      </c>
      <c r="F34" s="31" t="s">
        <v>213</v>
      </c>
      <c r="G34" s="31" t="s">
        <v>130</v>
      </c>
      <c r="H34" s="78">
        <v>2</v>
      </c>
      <c r="I34" s="78">
        <v>2</v>
      </c>
      <c r="J34" s="78"/>
      <c r="K34" s="78"/>
      <c r="L34" s="78"/>
      <c r="M34" s="78">
        <v>2</v>
      </c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ht="27.75" customHeight="1" spans="1:24">
      <c r="A35" s="31" t="s">
        <v>153</v>
      </c>
      <c r="B35" s="31" t="s">
        <v>197</v>
      </c>
      <c r="C35" s="31" t="s">
        <v>198</v>
      </c>
      <c r="D35" s="31" t="s">
        <v>65</v>
      </c>
      <c r="E35" s="31" t="s">
        <v>156</v>
      </c>
      <c r="F35" s="31" t="s">
        <v>214</v>
      </c>
      <c r="G35" s="31" t="s">
        <v>215</v>
      </c>
      <c r="H35" s="78">
        <v>6</v>
      </c>
      <c r="I35" s="78">
        <v>6</v>
      </c>
      <c r="J35" s="78"/>
      <c r="K35" s="78"/>
      <c r="L35" s="78"/>
      <c r="M35" s="78">
        <v>6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ht="27.75" customHeight="1" spans="1:24">
      <c r="A36" s="31" t="s">
        <v>153</v>
      </c>
      <c r="B36" s="31" t="s">
        <v>197</v>
      </c>
      <c r="C36" s="31" t="s">
        <v>198</v>
      </c>
      <c r="D36" s="31" t="s">
        <v>65</v>
      </c>
      <c r="E36" s="31" t="s">
        <v>156</v>
      </c>
      <c r="F36" s="31" t="s">
        <v>216</v>
      </c>
      <c r="G36" s="31" t="s">
        <v>217</v>
      </c>
      <c r="H36" s="78">
        <v>0.4015</v>
      </c>
      <c r="I36" s="78">
        <v>0.4015</v>
      </c>
      <c r="J36" s="78"/>
      <c r="K36" s="78"/>
      <c r="L36" s="78"/>
      <c r="M36" s="78">
        <v>0.4015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ht="27.75" customHeight="1" spans="1:24">
      <c r="A37" s="31" t="s">
        <v>153</v>
      </c>
      <c r="B37" s="31" t="s">
        <v>218</v>
      </c>
      <c r="C37" s="31" t="s">
        <v>219</v>
      </c>
      <c r="D37" s="31" t="s">
        <v>65</v>
      </c>
      <c r="E37" s="31" t="s">
        <v>156</v>
      </c>
      <c r="F37" s="31" t="s">
        <v>189</v>
      </c>
      <c r="G37" s="31" t="s">
        <v>190</v>
      </c>
      <c r="H37" s="78">
        <v>1.2</v>
      </c>
      <c r="I37" s="78">
        <v>1.2</v>
      </c>
      <c r="J37" s="78"/>
      <c r="K37" s="78"/>
      <c r="L37" s="78"/>
      <c r="M37" s="78">
        <v>1.2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ht="27.75" customHeight="1" spans="1:24">
      <c r="A38" s="31" t="s">
        <v>153</v>
      </c>
      <c r="B38" s="31" t="s">
        <v>218</v>
      </c>
      <c r="C38" s="31" t="s">
        <v>219</v>
      </c>
      <c r="D38" s="31" t="s">
        <v>65</v>
      </c>
      <c r="E38" s="31" t="s">
        <v>156</v>
      </c>
      <c r="F38" s="31" t="s">
        <v>189</v>
      </c>
      <c r="G38" s="31" t="s">
        <v>190</v>
      </c>
      <c r="H38" s="78">
        <v>3</v>
      </c>
      <c r="I38" s="78">
        <v>3</v>
      </c>
      <c r="J38" s="78"/>
      <c r="K38" s="78"/>
      <c r="L38" s="78"/>
      <c r="M38" s="78">
        <v>3</v>
      </c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ht="27.75" customHeight="1" spans="1:24">
      <c r="A39" s="31" t="s">
        <v>153</v>
      </c>
      <c r="B39" s="31" t="s">
        <v>197</v>
      </c>
      <c r="C39" s="31" t="s">
        <v>198</v>
      </c>
      <c r="D39" s="31" t="s">
        <v>65</v>
      </c>
      <c r="E39" s="31" t="s">
        <v>156</v>
      </c>
      <c r="F39" s="31" t="s">
        <v>220</v>
      </c>
      <c r="G39" s="31" t="s">
        <v>221</v>
      </c>
      <c r="H39" s="78">
        <v>1.5</v>
      </c>
      <c r="I39" s="78">
        <v>1.5</v>
      </c>
      <c r="J39" s="78"/>
      <c r="K39" s="78"/>
      <c r="L39" s="78"/>
      <c r="M39" s="78">
        <v>1.5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ht="27.75" customHeight="1" spans="1:24">
      <c r="A40" s="31" t="s">
        <v>153</v>
      </c>
      <c r="B40" s="31" t="s">
        <v>222</v>
      </c>
      <c r="C40" s="31" t="s">
        <v>223</v>
      </c>
      <c r="D40" s="31" t="s">
        <v>65</v>
      </c>
      <c r="E40" s="31" t="s">
        <v>156</v>
      </c>
      <c r="F40" s="31" t="s">
        <v>224</v>
      </c>
      <c r="G40" s="31" t="s">
        <v>225</v>
      </c>
      <c r="H40" s="78">
        <v>1.548</v>
      </c>
      <c r="I40" s="78">
        <v>1.548</v>
      </c>
      <c r="J40" s="78"/>
      <c r="K40" s="78"/>
      <c r="L40" s="78"/>
      <c r="M40" s="78">
        <v>1.548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ht="27.75" customHeight="1" spans="1:24">
      <c r="A41" s="31" t="s">
        <v>153</v>
      </c>
      <c r="B41" s="31" t="s">
        <v>226</v>
      </c>
      <c r="C41" s="31" t="s">
        <v>227</v>
      </c>
      <c r="D41" s="31" t="s">
        <v>65</v>
      </c>
      <c r="E41" s="31" t="s">
        <v>156</v>
      </c>
      <c r="F41" s="31" t="s">
        <v>224</v>
      </c>
      <c r="G41" s="31" t="s">
        <v>225</v>
      </c>
      <c r="H41" s="78">
        <v>15.48</v>
      </c>
      <c r="I41" s="78">
        <v>15.48</v>
      </c>
      <c r="J41" s="78"/>
      <c r="K41" s="78"/>
      <c r="L41" s="78"/>
      <c r="M41" s="78">
        <v>15.48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ht="17.25" customHeight="1" spans="1:24">
      <c r="A42" s="122" t="s">
        <v>97</v>
      </c>
      <c r="B42" s="138"/>
      <c r="C42" s="138"/>
      <c r="D42" s="138"/>
      <c r="E42" s="138"/>
      <c r="F42" s="138"/>
      <c r="G42" s="139"/>
      <c r="H42" s="78">
        <f>SUM(H10:H41)</f>
        <v>425.700896</v>
      </c>
      <c r="I42" s="78">
        <f>SUM(I10:I41)</f>
        <v>425.700896</v>
      </c>
      <c r="J42" s="78"/>
      <c r="K42" s="78"/>
      <c r="L42" s="78"/>
      <c r="M42" s="78">
        <f>SUM(M10:M41)</f>
        <v>425.700896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3"/>
  <sheetViews>
    <sheetView topLeftCell="D1" workbookViewId="0">
      <selection activeCell="A2" sqref="A2:W2"/>
    </sheetView>
  </sheetViews>
  <sheetFormatPr defaultColWidth="10.6666666666667" defaultRowHeight="14.25" customHeight="1"/>
  <cols>
    <col min="1" max="1" width="12" style="33" customWidth="1"/>
    <col min="2" max="2" width="15.6666666666667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6666666666667" style="33" customWidth="1"/>
    <col min="23" max="23" width="12" style="33" customWidth="1"/>
    <col min="24" max="16384" width="10.6666666666667" style="33" customWidth="1"/>
  </cols>
  <sheetData>
    <row r="1" ht="13.5" customHeight="1" spans="2:23">
      <c r="B1" s="114"/>
      <c r="E1" s="89"/>
      <c r="F1" s="89"/>
      <c r="G1" s="89"/>
      <c r="H1" s="89"/>
      <c r="I1" s="34"/>
      <c r="J1" s="34"/>
      <c r="K1" s="34"/>
      <c r="L1" s="34"/>
      <c r="M1" s="34"/>
      <c r="N1" s="34"/>
      <c r="O1" s="34"/>
      <c r="P1" s="34"/>
      <c r="Q1" s="34"/>
      <c r="U1" s="114"/>
      <c r="W1" s="3" t="s">
        <v>228</v>
      </c>
    </row>
    <row r="2" ht="27.75" customHeight="1" spans="1:23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6" t="s">
        <v>2</v>
      </c>
      <c r="B3" s="7"/>
      <c r="C3" s="7"/>
      <c r="D3" s="7"/>
      <c r="E3" s="7"/>
      <c r="F3" s="7"/>
      <c r="G3" s="7"/>
      <c r="H3" s="7"/>
      <c r="I3" s="84"/>
      <c r="J3" s="84"/>
      <c r="K3" s="84"/>
      <c r="L3" s="84"/>
      <c r="M3" s="84"/>
      <c r="N3" s="84"/>
      <c r="O3" s="84"/>
      <c r="P3" s="84"/>
      <c r="Q3" s="84"/>
      <c r="U3" s="114"/>
      <c r="W3" s="88" t="s">
        <v>126</v>
      </c>
    </row>
    <row r="4" ht="21.75" customHeight="1" spans="1:23">
      <c r="A4" s="115" t="s">
        <v>230</v>
      </c>
      <c r="B4" s="9" t="s">
        <v>136</v>
      </c>
      <c r="C4" s="115" t="s">
        <v>137</v>
      </c>
      <c r="D4" s="115" t="s">
        <v>135</v>
      </c>
      <c r="E4" s="9" t="s">
        <v>138</v>
      </c>
      <c r="F4" s="9" t="s">
        <v>139</v>
      </c>
      <c r="G4" s="9" t="s">
        <v>231</v>
      </c>
      <c r="H4" s="9" t="s">
        <v>232</v>
      </c>
      <c r="I4" s="40" t="s">
        <v>34</v>
      </c>
      <c r="J4" s="41" t="s">
        <v>233</v>
      </c>
      <c r="K4" s="42"/>
      <c r="L4" s="42"/>
      <c r="M4" s="99"/>
      <c r="N4" s="41" t="s">
        <v>144</v>
      </c>
      <c r="O4" s="42"/>
      <c r="P4" s="99"/>
      <c r="Q4" s="9" t="s">
        <v>40</v>
      </c>
      <c r="R4" s="41" t="s">
        <v>41</v>
      </c>
      <c r="S4" s="42"/>
      <c r="T4" s="42"/>
      <c r="U4" s="42"/>
      <c r="V4" s="42"/>
      <c r="W4" s="99"/>
    </row>
    <row r="5" ht="21.75" customHeight="1" spans="1:23">
      <c r="A5" s="116"/>
      <c r="B5" s="44"/>
      <c r="C5" s="116"/>
      <c r="D5" s="116"/>
      <c r="E5" s="56"/>
      <c r="F5" s="56"/>
      <c r="G5" s="56"/>
      <c r="H5" s="56"/>
      <c r="I5" s="44"/>
      <c r="J5" s="125" t="s">
        <v>37</v>
      </c>
      <c r="K5" s="126"/>
      <c r="L5" s="9" t="s">
        <v>38</v>
      </c>
      <c r="M5" s="9" t="s">
        <v>39</v>
      </c>
      <c r="N5" s="9" t="s">
        <v>37</v>
      </c>
      <c r="O5" s="9" t="s">
        <v>38</v>
      </c>
      <c r="P5" s="9" t="s">
        <v>39</v>
      </c>
      <c r="Q5" s="56"/>
      <c r="R5" s="9" t="s">
        <v>36</v>
      </c>
      <c r="S5" s="9" t="s">
        <v>42</v>
      </c>
      <c r="T5" s="9" t="s">
        <v>151</v>
      </c>
      <c r="U5" s="9" t="s">
        <v>44</v>
      </c>
      <c r="V5" s="9" t="s">
        <v>45</v>
      </c>
      <c r="W5" s="9" t="s">
        <v>46</v>
      </c>
    </row>
    <row r="6" ht="21" customHeight="1" spans="1:23">
      <c r="A6" s="44"/>
      <c r="B6" s="44"/>
      <c r="C6" s="44"/>
      <c r="D6" s="44"/>
      <c r="E6" s="44"/>
      <c r="F6" s="44"/>
      <c r="G6" s="44"/>
      <c r="H6" s="44"/>
      <c r="I6" s="44"/>
      <c r="J6" s="127" t="s">
        <v>36</v>
      </c>
      <c r="K6" s="8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ht="39.75" customHeight="1" spans="1:23">
      <c r="A7" s="117"/>
      <c r="B7" s="43"/>
      <c r="C7" s="117"/>
      <c r="D7" s="117"/>
      <c r="E7" s="13"/>
      <c r="F7" s="13"/>
      <c r="G7" s="13"/>
      <c r="H7" s="13"/>
      <c r="I7" s="43"/>
      <c r="J7" s="14" t="s">
        <v>36</v>
      </c>
      <c r="K7" s="14" t="s">
        <v>234</v>
      </c>
      <c r="L7" s="13"/>
      <c r="M7" s="13"/>
      <c r="N7" s="13"/>
      <c r="O7" s="13"/>
      <c r="P7" s="13"/>
      <c r="Q7" s="13"/>
      <c r="R7" s="13"/>
      <c r="S7" s="13"/>
      <c r="T7" s="13"/>
      <c r="U7" s="43"/>
      <c r="V7" s="13"/>
      <c r="W7" s="13"/>
    </row>
    <row r="8" ht="15" customHeight="1" spans="1:23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  <c r="J8" s="118">
        <v>10</v>
      </c>
      <c r="K8" s="11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28">
        <v>20</v>
      </c>
      <c r="U8" s="118">
        <v>21</v>
      </c>
      <c r="V8" s="118">
        <v>22</v>
      </c>
      <c r="W8" s="118">
        <v>23</v>
      </c>
    </row>
    <row r="9" ht="21.75" customHeight="1" spans="1:23">
      <c r="A9" s="119"/>
      <c r="B9" s="119"/>
      <c r="C9" s="31" t="s">
        <v>235</v>
      </c>
      <c r="D9" s="119"/>
      <c r="E9" s="119"/>
      <c r="F9" s="119"/>
      <c r="G9" s="119"/>
      <c r="H9" s="119"/>
      <c r="I9" s="129">
        <v>140</v>
      </c>
      <c r="J9" s="129">
        <v>140</v>
      </c>
      <c r="K9" s="129"/>
      <c r="L9" s="129"/>
      <c r="M9" s="129"/>
      <c r="N9" s="78"/>
      <c r="O9" s="78"/>
      <c r="P9" s="20"/>
      <c r="Q9" s="129"/>
      <c r="R9" s="129"/>
      <c r="S9" s="129"/>
      <c r="T9" s="129"/>
      <c r="U9" s="78"/>
      <c r="V9" s="129"/>
      <c r="W9" s="129"/>
    </row>
    <row r="10" ht="21.75" customHeight="1" spans="1:23">
      <c r="A10" s="120" t="s">
        <v>236</v>
      </c>
      <c r="B10" s="120" t="s">
        <v>237</v>
      </c>
      <c r="C10" s="27" t="s">
        <v>235</v>
      </c>
      <c r="D10" s="120" t="s">
        <v>48</v>
      </c>
      <c r="E10" s="120" t="s">
        <v>67</v>
      </c>
      <c r="F10" s="120" t="s">
        <v>238</v>
      </c>
      <c r="G10" s="120" t="s">
        <v>199</v>
      </c>
      <c r="H10" s="120" t="s">
        <v>200</v>
      </c>
      <c r="I10" s="130">
        <v>2</v>
      </c>
      <c r="J10" s="130">
        <v>2</v>
      </c>
      <c r="K10" s="130"/>
      <c r="L10" s="130"/>
      <c r="M10" s="130"/>
      <c r="N10" s="131"/>
      <c r="O10" s="131"/>
      <c r="P10" s="16"/>
      <c r="Q10" s="130"/>
      <c r="R10" s="130"/>
      <c r="S10" s="130"/>
      <c r="T10" s="130"/>
      <c r="U10" s="131"/>
      <c r="V10" s="130"/>
      <c r="W10" s="130"/>
    </row>
    <row r="11" ht="21.75" customHeight="1" spans="1:23">
      <c r="A11" s="120" t="s">
        <v>236</v>
      </c>
      <c r="B11" s="120" t="s">
        <v>237</v>
      </c>
      <c r="C11" s="27" t="s">
        <v>235</v>
      </c>
      <c r="D11" s="120" t="s">
        <v>48</v>
      </c>
      <c r="E11" s="120" t="s">
        <v>67</v>
      </c>
      <c r="F11" s="120" t="s">
        <v>238</v>
      </c>
      <c r="G11" s="120" t="s">
        <v>199</v>
      </c>
      <c r="H11" s="120" t="s">
        <v>200</v>
      </c>
      <c r="I11" s="130">
        <v>4</v>
      </c>
      <c r="J11" s="130">
        <v>4</v>
      </c>
      <c r="K11" s="130"/>
      <c r="L11" s="130"/>
      <c r="M11" s="130"/>
      <c r="N11" s="131"/>
      <c r="O11" s="131"/>
      <c r="P11" s="121"/>
      <c r="Q11" s="130"/>
      <c r="R11" s="130"/>
      <c r="S11" s="130"/>
      <c r="T11" s="130"/>
      <c r="U11" s="131"/>
      <c r="V11" s="130"/>
      <c r="W11" s="130"/>
    </row>
    <row r="12" ht="21.75" customHeight="1" spans="1:23">
      <c r="A12" s="120" t="s">
        <v>236</v>
      </c>
      <c r="B12" s="120" t="s">
        <v>237</v>
      </c>
      <c r="C12" s="27" t="s">
        <v>235</v>
      </c>
      <c r="D12" s="120" t="s">
        <v>48</v>
      </c>
      <c r="E12" s="120" t="s">
        <v>67</v>
      </c>
      <c r="F12" s="120" t="s">
        <v>238</v>
      </c>
      <c r="G12" s="120" t="s">
        <v>239</v>
      </c>
      <c r="H12" s="120" t="s">
        <v>240</v>
      </c>
      <c r="I12" s="130">
        <v>2</v>
      </c>
      <c r="J12" s="130">
        <v>2</v>
      </c>
      <c r="K12" s="130"/>
      <c r="L12" s="130"/>
      <c r="M12" s="130"/>
      <c r="N12" s="131"/>
      <c r="O12" s="131"/>
      <c r="P12" s="121"/>
      <c r="Q12" s="130"/>
      <c r="R12" s="130"/>
      <c r="S12" s="130"/>
      <c r="T12" s="130"/>
      <c r="U12" s="131"/>
      <c r="V12" s="130"/>
      <c r="W12" s="130"/>
    </row>
    <row r="13" ht="21.75" customHeight="1" spans="1:23">
      <c r="A13" s="120" t="s">
        <v>236</v>
      </c>
      <c r="B13" s="120" t="s">
        <v>237</v>
      </c>
      <c r="C13" s="27" t="s">
        <v>235</v>
      </c>
      <c r="D13" s="120" t="s">
        <v>48</v>
      </c>
      <c r="E13" s="120" t="s">
        <v>67</v>
      </c>
      <c r="F13" s="120" t="s">
        <v>238</v>
      </c>
      <c r="G13" s="120" t="s">
        <v>241</v>
      </c>
      <c r="H13" s="120" t="s">
        <v>242</v>
      </c>
      <c r="I13" s="130">
        <v>1.5</v>
      </c>
      <c r="J13" s="130">
        <v>1.5</v>
      </c>
      <c r="K13" s="130"/>
      <c r="L13" s="130"/>
      <c r="M13" s="130"/>
      <c r="N13" s="131"/>
      <c r="O13" s="131"/>
      <c r="P13" s="121"/>
      <c r="Q13" s="130"/>
      <c r="R13" s="130"/>
      <c r="S13" s="130"/>
      <c r="T13" s="130"/>
      <c r="U13" s="131"/>
      <c r="V13" s="130"/>
      <c r="W13" s="130"/>
    </row>
    <row r="14" ht="21.75" customHeight="1" spans="1:23">
      <c r="A14" s="120" t="s">
        <v>236</v>
      </c>
      <c r="B14" s="120" t="s">
        <v>237</v>
      </c>
      <c r="C14" s="27" t="s">
        <v>235</v>
      </c>
      <c r="D14" s="120" t="s">
        <v>48</v>
      </c>
      <c r="E14" s="120" t="s">
        <v>67</v>
      </c>
      <c r="F14" s="120" t="s">
        <v>238</v>
      </c>
      <c r="G14" s="120" t="s">
        <v>243</v>
      </c>
      <c r="H14" s="120" t="s">
        <v>244</v>
      </c>
      <c r="I14" s="130">
        <v>5.3585</v>
      </c>
      <c r="J14" s="130">
        <v>5.3585</v>
      </c>
      <c r="K14" s="130"/>
      <c r="L14" s="130"/>
      <c r="M14" s="130"/>
      <c r="N14" s="131"/>
      <c r="O14" s="131"/>
      <c r="P14" s="121"/>
      <c r="Q14" s="130"/>
      <c r="R14" s="130"/>
      <c r="S14" s="130"/>
      <c r="T14" s="130"/>
      <c r="U14" s="131"/>
      <c r="V14" s="130"/>
      <c r="W14" s="130"/>
    </row>
    <row r="15" ht="21.75" customHeight="1" spans="1:23">
      <c r="A15" s="120" t="s">
        <v>236</v>
      </c>
      <c r="B15" s="120" t="s">
        <v>237</v>
      </c>
      <c r="C15" s="27" t="s">
        <v>235</v>
      </c>
      <c r="D15" s="120" t="s">
        <v>48</v>
      </c>
      <c r="E15" s="120" t="s">
        <v>67</v>
      </c>
      <c r="F15" s="120" t="s">
        <v>238</v>
      </c>
      <c r="G15" s="120" t="s">
        <v>245</v>
      </c>
      <c r="H15" s="120" t="s">
        <v>246</v>
      </c>
      <c r="I15" s="130">
        <v>6.1392</v>
      </c>
      <c r="J15" s="130">
        <v>6.1392</v>
      </c>
      <c r="K15" s="130"/>
      <c r="L15" s="130"/>
      <c r="M15" s="130"/>
      <c r="N15" s="131"/>
      <c r="O15" s="131"/>
      <c r="P15" s="121"/>
      <c r="Q15" s="130"/>
      <c r="R15" s="130"/>
      <c r="S15" s="130"/>
      <c r="T15" s="130"/>
      <c r="U15" s="131"/>
      <c r="V15" s="130"/>
      <c r="W15" s="130"/>
    </row>
    <row r="16" ht="21.75" customHeight="1" spans="1:23">
      <c r="A16" s="120" t="s">
        <v>236</v>
      </c>
      <c r="B16" s="120" t="s">
        <v>237</v>
      </c>
      <c r="C16" s="27" t="s">
        <v>235</v>
      </c>
      <c r="D16" s="120" t="s">
        <v>48</v>
      </c>
      <c r="E16" s="120" t="s">
        <v>67</v>
      </c>
      <c r="F16" s="120" t="s">
        <v>238</v>
      </c>
      <c r="G16" s="120" t="s">
        <v>216</v>
      </c>
      <c r="H16" s="120" t="s">
        <v>217</v>
      </c>
      <c r="I16" s="130">
        <v>54.2</v>
      </c>
      <c r="J16" s="130">
        <v>54.2</v>
      </c>
      <c r="K16" s="130"/>
      <c r="L16" s="130"/>
      <c r="M16" s="130"/>
      <c r="N16" s="131"/>
      <c r="O16" s="131"/>
      <c r="P16" s="121"/>
      <c r="Q16" s="130"/>
      <c r="R16" s="130"/>
      <c r="S16" s="130"/>
      <c r="T16" s="130"/>
      <c r="U16" s="131"/>
      <c r="V16" s="130"/>
      <c r="W16" s="130"/>
    </row>
    <row r="17" ht="21.75" customHeight="1" spans="1:23">
      <c r="A17" s="120" t="s">
        <v>236</v>
      </c>
      <c r="B17" s="120" t="s">
        <v>237</v>
      </c>
      <c r="C17" s="27" t="s">
        <v>235</v>
      </c>
      <c r="D17" s="120" t="s">
        <v>48</v>
      </c>
      <c r="E17" s="120" t="s">
        <v>67</v>
      </c>
      <c r="F17" s="120" t="s">
        <v>238</v>
      </c>
      <c r="G17" s="120" t="s">
        <v>247</v>
      </c>
      <c r="H17" s="120" t="s">
        <v>248</v>
      </c>
      <c r="I17" s="130">
        <v>12.3623</v>
      </c>
      <c r="J17" s="130">
        <v>12.3623</v>
      </c>
      <c r="K17" s="130"/>
      <c r="L17" s="130"/>
      <c r="M17" s="130"/>
      <c r="N17" s="131"/>
      <c r="O17" s="131"/>
      <c r="P17" s="121"/>
      <c r="Q17" s="130"/>
      <c r="R17" s="130"/>
      <c r="S17" s="130"/>
      <c r="T17" s="130"/>
      <c r="U17" s="131"/>
      <c r="V17" s="130"/>
      <c r="W17" s="130"/>
    </row>
    <row r="18" ht="21.75" customHeight="1" spans="1:23">
      <c r="A18" s="120" t="s">
        <v>236</v>
      </c>
      <c r="B18" s="120" t="s">
        <v>237</v>
      </c>
      <c r="C18" s="27" t="s">
        <v>235</v>
      </c>
      <c r="D18" s="120" t="s">
        <v>48</v>
      </c>
      <c r="E18" s="120" t="s">
        <v>67</v>
      </c>
      <c r="F18" s="120" t="s">
        <v>238</v>
      </c>
      <c r="G18" s="120" t="s">
        <v>249</v>
      </c>
      <c r="H18" s="120" t="s">
        <v>250</v>
      </c>
      <c r="I18" s="130">
        <v>5.94</v>
      </c>
      <c r="J18" s="130">
        <v>5.94</v>
      </c>
      <c r="K18" s="130"/>
      <c r="L18" s="130"/>
      <c r="M18" s="130"/>
      <c r="N18" s="131"/>
      <c r="O18" s="131"/>
      <c r="P18" s="121"/>
      <c r="Q18" s="130"/>
      <c r="R18" s="130"/>
      <c r="S18" s="130"/>
      <c r="T18" s="130"/>
      <c r="U18" s="131"/>
      <c r="V18" s="130"/>
      <c r="W18" s="130"/>
    </row>
    <row r="19" ht="21.75" customHeight="1" spans="1:23">
      <c r="A19" s="120" t="s">
        <v>236</v>
      </c>
      <c r="B19" s="120" t="s">
        <v>237</v>
      </c>
      <c r="C19" s="27" t="s">
        <v>235</v>
      </c>
      <c r="D19" s="120" t="s">
        <v>48</v>
      </c>
      <c r="E19" s="120" t="s">
        <v>67</v>
      </c>
      <c r="F19" s="120" t="s">
        <v>238</v>
      </c>
      <c r="G19" s="120" t="s">
        <v>251</v>
      </c>
      <c r="H19" s="120" t="s">
        <v>252</v>
      </c>
      <c r="I19" s="130">
        <v>11.5</v>
      </c>
      <c r="J19" s="130">
        <v>11.5</v>
      </c>
      <c r="K19" s="130"/>
      <c r="L19" s="130"/>
      <c r="M19" s="130"/>
      <c r="N19" s="131"/>
      <c r="O19" s="131"/>
      <c r="P19" s="121"/>
      <c r="Q19" s="130"/>
      <c r="R19" s="130"/>
      <c r="S19" s="130"/>
      <c r="T19" s="130"/>
      <c r="U19" s="131"/>
      <c r="V19" s="130"/>
      <c r="W19" s="130"/>
    </row>
    <row r="20" ht="21.75" customHeight="1" spans="1:23">
      <c r="A20" s="120" t="s">
        <v>236</v>
      </c>
      <c r="B20" s="120" t="s">
        <v>237</v>
      </c>
      <c r="C20" s="27" t="s">
        <v>235</v>
      </c>
      <c r="D20" s="120" t="s">
        <v>48</v>
      </c>
      <c r="E20" s="120" t="s">
        <v>67</v>
      </c>
      <c r="F20" s="120" t="s">
        <v>238</v>
      </c>
      <c r="G20" s="120" t="s">
        <v>253</v>
      </c>
      <c r="H20" s="120" t="s">
        <v>254</v>
      </c>
      <c r="I20" s="130">
        <v>35</v>
      </c>
      <c r="J20" s="130">
        <v>35</v>
      </c>
      <c r="K20" s="130"/>
      <c r="L20" s="130"/>
      <c r="M20" s="130"/>
      <c r="N20" s="131"/>
      <c r="O20" s="131"/>
      <c r="P20" s="121"/>
      <c r="Q20" s="130"/>
      <c r="R20" s="130"/>
      <c r="S20" s="130"/>
      <c r="T20" s="130"/>
      <c r="U20" s="131"/>
      <c r="V20" s="130"/>
      <c r="W20" s="130"/>
    </row>
    <row r="21" ht="21.75" customHeight="1" spans="1:23">
      <c r="A21" s="121"/>
      <c r="B21" s="121"/>
      <c r="C21" s="31" t="s">
        <v>255</v>
      </c>
      <c r="D21" s="121"/>
      <c r="E21" s="121"/>
      <c r="F21" s="121"/>
      <c r="G21" s="121"/>
      <c r="H21" s="121"/>
      <c r="I21" s="129">
        <v>20</v>
      </c>
      <c r="J21" s="129">
        <v>20</v>
      </c>
      <c r="K21" s="129"/>
      <c r="L21" s="129"/>
      <c r="M21" s="129"/>
      <c r="N21" s="78"/>
      <c r="O21" s="78"/>
      <c r="P21" s="121"/>
      <c r="Q21" s="129"/>
      <c r="R21" s="129"/>
      <c r="S21" s="129"/>
      <c r="T21" s="129"/>
      <c r="U21" s="78"/>
      <c r="V21" s="129"/>
      <c r="W21" s="129"/>
    </row>
    <row r="22" ht="21.75" customHeight="1" spans="1:23">
      <c r="A22" s="120" t="s">
        <v>236</v>
      </c>
      <c r="B22" s="120" t="s">
        <v>256</v>
      </c>
      <c r="C22" s="27" t="s">
        <v>255</v>
      </c>
      <c r="D22" s="120" t="s">
        <v>48</v>
      </c>
      <c r="E22" s="120" t="s">
        <v>67</v>
      </c>
      <c r="F22" s="120" t="s">
        <v>238</v>
      </c>
      <c r="G22" s="120" t="s">
        <v>257</v>
      </c>
      <c r="H22" s="120" t="s">
        <v>258</v>
      </c>
      <c r="I22" s="130">
        <v>20</v>
      </c>
      <c r="J22" s="130">
        <v>20</v>
      </c>
      <c r="K22" s="130"/>
      <c r="L22" s="130"/>
      <c r="M22" s="130"/>
      <c r="N22" s="131"/>
      <c r="O22" s="131"/>
      <c r="P22" s="121"/>
      <c r="Q22" s="130"/>
      <c r="R22" s="130"/>
      <c r="S22" s="130"/>
      <c r="T22" s="130"/>
      <c r="U22" s="131"/>
      <c r="V22" s="130"/>
      <c r="W22" s="130"/>
    </row>
    <row r="23" ht="18.75" customHeight="1" spans="1:23">
      <c r="A23" s="122" t="s">
        <v>97</v>
      </c>
      <c r="B23" s="123"/>
      <c r="C23" s="123"/>
      <c r="D23" s="123"/>
      <c r="E23" s="123"/>
      <c r="F23" s="123"/>
      <c r="G23" s="123"/>
      <c r="H23" s="124"/>
      <c r="I23" s="129">
        <v>160</v>
      </c>
      <c r="J23" s="129">
        <v>160</v>
      </c>
      <c r="K23" s="130"/>
      <c r="L23" s="129"/>
      <c r="M23" s="129"/>
      <c r="N23" s="129"/>
      <c r="O23" s="129"/>
      <c r="P23" s="20"/>
      <c r="Q23" s="129"/>
      <c r="R23" s="129"/>
      <c r="S23" s="129"/>
      <c r="T23" s="129"/>
      <c r="U23" s="131"/>
      <c r="V23" s="129"/>
      <c r="W23" s="129"/>
    </row>
  </sheetData>
  <mergeCells count="28">
    <mergeCell ref="A2:W2"/>
    <mergeCell ref="A3:H3"/>
    <mergeCell ref="J4:M4"/>
    <mergeCell ref="N4:P4"/>
    <mergeCell ref="R4:W4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4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opLeftCell="B1" workbookViewId="0">
      <selection activeCell="K9" sqref="K9"/>
    </sheetView>
  </sheetViews>
  <sheetFormatPr defaultColWidth="10.6666666666667" defaultRowHeight="12" customHeight="1" outlineLevelRow="7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2" t="s">
        <v>259</v>
      </c>
    </row>
    <row r="2" ht="28.5" customHeight="1" spans="1:11">
      <c r="A2" s="22" t="s">
        <v>260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2</v>
      </c>
      <c r="B3" s="25"/>
    </row>
    <row r="4" ht="44.25" customHeight="1" spans="1:11">
      <c r="A4" s="14" t="s">
        <v>261</v>
      </c>
      <c r="B4" s="26" t="s">
        <v>136</v>
      </c>
      <c r="C4" s="14" t="s">
        <v>262</v>
      </c>
      <c r="D4" s="14" t="s">
        <v>263</v>
      </c>
      <c r="E4" s="14" t="s">
        <v>264</v>
      </c>
      <c r="F4" s="14" t="s">
        <v>265</v>
      </c>
      <c r="G4" s="26" t="s">
        <v>266</v>
      </c>
      <c r="H4" s="14" t="s">
        <v>267</v>
      </c>
      <c r="I4" s="26" t="s">
        <v>268</v>
      </c>
      <c r="J4" s="26" t="s">
        <v>269</v>
      </c>
      <c r="K4" s="14" t="s">
        <v>270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271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1.75" customHeight="1" spans="1:11">
      <c r="A7" s="31" t="s">
        <v>271</v>
      </c>
      <c r="B7" s="31" t="s">
        <v>271</v>
      </c>
      <c r="C7" s="31" t="s">
        <v>271</v>
      </c>
      <c r="D7" s="31" t="s">
        <v>271</v>
      </c>
      <c r="E7" s="31" t="s">
        <v>271</v>
      </c>
      <c r="F7" s="27" t="s">
        <v>271</v>
      </c>
      <c r="G7" s="31" t="s">
        <v>271</v>
      </c>
      <c r="H7" s="27" t="s">
        <v>271</v>
      </c>
      <c r="I7" s="31" t="s">
        <v>271</v>
      </c>
      <c r="J7" s="31" t="s">
        <v>271</v>
      </c>
      <c r="K7" s="27" t="s">
        <v>271</v>
      </c>
    </row>
    <row r="8" ht="21" customHeight="1" spans="1:1">
      <c r="A8" s="1" t="s">
        <v>272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14.州对下转移支付预算表</vt:lpstr>
      <vt:lpstr>15.州对下转移支付绩效目标表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2022-03-08T09:05:00Z</dcterms:created>
  <dcterms:modified xsi:type="dcterms:W3CDTF">2022-03-11T08:17:47Z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