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580" windowHeight="12705" activeTab="1"/>
  </bookViews>
  <sheets>
    <sheet name="下达表" sheetId="1" r:id="rId1"/>
    <sheet name="绩效表" sheetId="2" r:id="rId2"/>
  </sheets>
  <calcPr calcId="144525"/>
</workbook>
</file>

<file path=xl/sharedStrings.xml><?xml version="1.0" encoding="utf-8"?>
<sst xmlns="http://schemas.openxmlformats.org/spreadsheetml/2006/main" count="78">
  <si>
    <t>附件1：</t>
  </si>
  <si>
    <t>2019年第二批普通高中国家助学金中央资金下达表</t>
  </si>
  <si>
    <t>单位：万元</t>
  </si>
  <si>
    <t>县市名称</t>
  </si>
  <si>
    <t>在校生人数</t>
  </si>
  <si>
    <t>指标权重</t>
  </si>
  <si>
    <t>2019年应下达资金</t>
  </si>
  <si>
    <t>已下达资金</t>
  </si>
  <si>
    <t>本次下达  中央资金</t>
  </si>
  <si>
    <t>预算科目</t>
  </si>
  <si>
    <t>政府经济分类</t>
  </si>
  <si>
    <t>合计</t>
  </si>
  <si>
    <t>中央资金</t>
  </si>
  <si>
    <t>省级资金</t>
  </si>
  <si>
    <t>州级资金</t>
  </si>
  <si>
    <t>楚雄州合计</t>
  </si>
  <si>
    <t>2050204  高中教育</t>
  </si>
  <si>
    <t>州本级</t>
  </si>
  <si>
    <t>509对个人和家庭的补助</t>
  </si>
  <si>
    <t>楚雄一中</t>
  </si>
  <si>
    <t>楚雄州民族中学</t>
  </si>
  <si>
    <t>楚雄师院附中</t>
  </si>
  <si>
    <t>楚雄技师学院（州体育中学）</t>
  </si>
  <si>
    <t>楚雄福泉中学</t>
  </si>
  <si>
    <t>县市小计</t>
  </si>
  <si>
    <t>513转移性支出</t>
  </si>
  <si>
    <t>楚雄市</t>
  </si>
  <si>
    <t>其中：楚雄天人中学</t>
  </si>
  <si>
    <t xml:space="preserve">     楚雄实验中学</t>
  </si>
  <si>
    <t>双柏县</t>
  </si>
  <si>
    <t>牟定县</t>
  </si>
  <si>
    <t>南华县</t>
  </si>
  <si>
    <t>姚安县</t>
  </si>
  <si>
    <t>大姚县</t>
  </si>
  <si>
    <t>永仁县</t>
  </si>
  <si>
    <t>元谋县</t>
  </si>
  <si>
    <t>武定县</t>
  </si>
  <si>
    <t>禄丰县</t>
  </si>
  <si>
    <t>注：此表普通高中在校学生人数按2019年1月云南教育事业统计数据统计。</t>
  </si>
  <si>
    <t>附件2：</t>
  </si>
  <si>
    <t>项目绩效目标表</t>
  </si>
  <si>
    <t>编报部门（单位）：楚雄州财政局  楚雄州教育局</t>
  </si>
  <si>
    <t>项目名称</t>
  </si>
  <si>
    <t>2019年第二批普通高中国家助学金中央资金</t>
  </si>
  <si>
    <t>预算资金安排（万元）</t>
  </si>
  <si>
    <t>项目年度目标</t>
  </si>
  <si>
    <t>落实普通高中国家助学金资助政策，对普通高中家庭经济困难在校学生尤其是建档立卡学生发放国家助学金，确保家庭经济困难学生就学权利。</t>
  </si>
  <si>
    <t>年度目标任务</t>
  </si>
  <si>
    <t>本次下达目标小计</t>
  </si>
  <si>
    <t>县市及州属学校目标任务分解</t>
  </si>
  <si>
    <t>一级指标</t>
  </si>
  <si>
    <t>二级指标</t>
  </si>
  <si>
    <t>三级指标</t>
  </si>
  <si>
    <t>州属学校</t>
  </si>
  <si>
    <t>产出指标</t>
  </si>
  <si>
    <t>数量指标</t>
  </si>
  <si>
    <t>资助幼儿人数</t>
  </si>
  <si>
    <t>质量指标</t>
  </si>
  <si>
    <t>资助人数占在校生比例</t>
  </si>
  <si>
    <t>≥25%</t>
  </si>
  <si>
    <t>≥30%</t>
  </si>
  <si>
    <t>建档立卡学生覆盖比例</t>
  </si>
  <si>
    <t>时效指标</t>
  </si>
  <si>
    <t>补助资金当年到位率</t>
  </si>
  <si>
    <t>成本指标</t>
  </si>
  <si>
    <t>人均资助标准</t>
  </si>
  <si>
    <t>2000元</t>
  </si>
  <si>
    <t>效益指标</t>
  </si>
  <si>
    <t>补助对象政策的知晓度</t>
  </si>
  <si>
    <t>可持续影响指标</t>
  </si>
  <si>
    <t>学生教育资助年限</t>
  </si>
  <si>
    <t>≤3年</t>
  </si>
  <si>
    <t>≥3年</t>
  </si>
  <si>
    <t>满意度指标</t>
  </si>
  <si>
    <t>服务对象满意度</t>
  </si>
  <si>
    <t>受助学生满意度</t>
  </si>
  <si>
    <t>≥95%</t>
  </si>
  <si>
    <t>家长满意度</t>
  </si>
</sst>
</file>

<file path=xl/styles.xml><?xml version="1.0" encoding="utf-8"?>
<styleSheet xmlns="http://schemas.openxmlformats.org/spreadsheetml/2006/main">
  <numFmts count="8">
    <numFmt numFmtId="176" formatCode="0.00_);[Red]\(0.00\)"/>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 numFmtId="177" formatCode="0_);[Red]\(0\)"/>
    <numFmt numFmtId="178" formatCode="0.00_ "/>
    <numFmt numFmtId="179" formatCode="0;_퓿"/>
  </numFmts>
  <fonts count="29">
    <font>
      <sz val="11"/>
      <color theme="1"/>
      <name val="宋体"/>
      <charset val="134"/>
      <scheme val="minor"/>
    </font>
    <font>
      <b/>
      <sz val="20"/>
      <color theme="1"/>
      <name val="宋体"/>
      <charset val="134"/>
      <scheme val="minor"/>
    </font>
    <font>
      <sz val="10"/>
      <name val="宋体"/>
      <charset val="134"/>
    </font>
    <font>
      <sz val="9"/>
      <name val="宋体"/>
      <charset val="134"/>
    </font>
    <font>
      <sz val="11"/>
      <name val="宋体"/>
      <charset val="134"/>
    </font>
    <font>
      <b/>
      <sz val="18"/>
      <name val="宋体"/>
      <charset val="134"/>
    </font>
    <font>
      <sz val="14"/>
      <name val="宋体"/>
      <charset val="134"/>
    </font>
    <font>
      <sz val="8"/>
      <color theme="1"/>
      <name val="宋体"/>
      <charset val="134"/>
      <scheme val="minor"/>
    </font>
    <font>
      <sz val="10"/>
      <color theme="1"/>
      <name val="宋体"/>
      <charset val="134"/>
      <scheme val="minor"/>
    </font>
    <font>
      <sz val="11"/>
      <color theme="0"/>
      <name val="宋体"/>
      <charset val="0"/>
      <scheme val="minor"/>
    </font>
    <font>
      <sz val="11"/>
      <color rgb="FF006100"/>
      <name val="宋体"/>
      <charset val="0"/>
      <scheme val="minor"/>
    </font>
    <font>
      <b/>
      <sz val="15"/>
      <color theme="3"/>
      <name val="宋体"/>
      <charset val="134"/>
      <scheme val="minor"/>
    </font>
    <font>
      <sz val="11"/>
      <color theme="1"/>
      <name val="宋体"/>
      <charset val="0"/>
      <scheme val="minor"/>
    </font>
    <font>
      <sz val="11"/>
      <color theme="1"/>
      <name val="宋体"/>
      <charset val="134"/>
      <scheme val="minor"/>
    </font>
    <font>
      <b/>
      <sz val="11"/>
      <color rgb="FFFA7D00"/>
      <name val="宋体"/>
      <charset val="0"/>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1"/>
      <color theme="1"/>
      <name val="宋体"/>
      <charset val="0"/>
      <scheme val="minor"/>
    </font>
    <font>
      <b/>
      <sz val="11"/>
      <color rgb="FFFFFFFF"/>
      <name val="宋体"/>
      <charset val="0"/>
      <scheme val="minor"/>
    </font>
    <font>
      <u/>
      <sz val="11"/>
      <color rgb="FF0000FF"/>
      <name val="宋体"/>
      <charset val="0"/>
      <scheme val="minor"/>
    </font>
    <font>
      <sz val="11"/>
      <color rgb="FF3F3F76"/>
      <name val="宋体"/>
      <charset val="0"/>
      <scheme val="minor"/>
    </font>
    <font>
      <b/>
      <sz val="18"/>
      <color theme="3"/>
      <name val="宋体"/>
      <charset val="134"/>
      <scheme val="minor"/>
    </font>
    <font>
      <b/>
      <sz val="11"/>
      <color theme="3"/>
      <name val="宋体"/>
      <charset val="134"/>
      <scheme val="minor"/>
    </font>
    <font>
      <sz val="11"/>
      <color rgb="FFFF0000"/>
      <name val="宋体"/>
      <charset val="0"/>
      <scheme val="minor"/>
    </font>
    <font>
      <sz val="11"/>
      <color rgb="FF9C6500"/>
      <name val="宋体"/>
      <charset val="0"/>
      <scheme val="minor"/>
    </font>
    <font>
      <b/>
      <sz val="13"/>
      <color theme="3"/>
      <name val="宋体"/>
      <charset val="134"/>
      <scheme val="minor"/>
    </font>
    <font>
      <i/>
      <sz val="11"/>
      <color rgb="FF7F7F7F"/>
      <name val="宋体"/>
      <charset val="0"/>
      <scheme val="minor"/>
    </font>
    <font>
      <b/>
      <sz val="11"/>
      <color rgb="FF3F3F3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bgColor indexed="64"/>
      </patternFill>
    </fill>
    <fill>
      <patternFill patternType="solid">
        <fgColor rgb="FFC6EFCE"/>
        <bgColor indexed="64"/>
      </patternFill>
    </fill>
    <fill>
      <patternFill patternType="solid">
        <fgColor theme="6"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rgb="FFA5A5A5"/>
        <bgColor indexed="64"/>
      </patternFill>
    </fill>
    <fill>
      <patternFill patternType="solid">
        <fgColor theme="5" tint="0.399975585192419"/>
        <bgColor indexed="64"/>
      </patternFill>
    </fill>
    <fill>
      <patternFill patternType="solid">
        <fgColor rgb="FFFFCC99"/>
        <bgColor indexed="64"/>
      </patternFill>
    </fill>
    <fill>
      <patternFill patternType="solid">
        <fgColor theme="5" tint="0.599993896298105"/>
        <bgColor indexed="64"/>
      </patternFill>
    </fill>
    <fill>
      <patternFill patternType="solid">
        <fgColor theme="4"/>
        <bgColor indexed="64"/>
      </patternFill>
    </fill>
    <fill>
      <patternFill patternType="solid">
        <fgColor theme="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rgb="FFFFEB9C"/>
        <bgColor indexed="64"/>
      </patternFill>
    </fill>
    <fill>
      <patternFill patternType="solid">
        <fgColor theme="7" tint="0.399975585192419"/>
        <bgColor indexed="64"/>
      </patternFill>
    </fill>
    <fill>
      <patternFill patternType="solid">
        <fgColor theme="8" tint="0.599993896298105"/>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style="thin">
        <color auto="1"/>
      </left>
      <right style="thin">
        <color auto="1"/>
      </right>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13" fillId="0" borderId="0" applyFont="0" applyFill="0" applyBorder="0" applyAlignment="0" applyProtection="0">
      <alignment vertical="center"/>
    </xf>
    <xf numFmtId="0" fontId="12" fillId="5" borderId="0" applyNumberFormat="0" applyBorder="0" applyAlignment="0" applyProtection="0">
      <alignment vertical="center"/>
    </xf>
    <xf numFmtId="0" fontId="21" fillId="16" borderId="12"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2" fillId="7" borderId="0" applyNumberFormat="0" applyBorder="0" applyAlignment="0" applyProtection="0">
      <alignment vertical="center"/>
    </xf>
    <xf numFmtId="0" fontId="16" fillId="8" borderId="0" applyNumberFormat="0" applyBorder="0" applyAlignment="0" applyProtection="0">
      <alignment vertical="center"/>
    </xf>
    <xf numFmtId="43" fontId="13" fillId="0" borderId="0" applyFont="0" applyFill="0" applyBorder="0" applyAlignment="0" applyProtection="0">
      <alignment vertical="center"/>
    </xf>
    <xf numFmtId="0" fontId="9" fillId="23" borderId="0" applyNumberFormat="0" applyBorder="0" applyAlignment="0" applyProtection="0">
      <alignment vertical="center"/>
    </xf>
    <xf numFmtId="0" fontId="20" fillId="0" borderId="0" applyNumberFormat="0" applyFill="0" applyBorder="0" applyAlignment="0" applyProtection="0">
      <alignment vertical="center"/>
    </xf>
    <xf numFmtId="9" fontId="13" fillId="0" borderId="0" applyFont="0" applyFill="0" applyBorder="0" applyAlignment="0" applyProtection="0">
      <alignment vertical="center"/>
    </xf>
    <xf numFmtId="0" fontId="15" fillId="0" borderId="0" applyNumberFormat="0" applyFill="0" applyBorder="0" applyAlignment="0" applyProtection="0">
      <alignment vertical="center"/>
    </xf>
    <xf numFmtId="0" fontId="13" fillId="22" borderId="16" applyNumberFormat="0" applyFont="0" applyAlignment="0" applyProtection="0">
      <alignment vertical="center"/>
    </xf>
    <xf numFmtId="0" fontId="9" fillId="15"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1" fillId="0" borderId="11" applyNumberFormat="0" applyFill="0" applyAlignment="0" applyProtection="0">
      <alignment vertical="center"/>
    </xf>
    <xf numFmtId="0" fontId="26" fillId="0" borderId="11" applyNumberFormat="0" applyFill="0" applyAlignment="0" applyProtection="0">
      <alignment vertical="center"/>
    </xf>
    <xf numFmtId="0" fontId="9" fillId="21" borderId="0" applyNumberFormat="0" applyBorder="0" applyAlignment="0" applyProtection="0">
      <alignment vertical="center"/>
    </xf>
    <xf numFmtId="0" fontId="23" fillId="0" borderId="17" applyNumberFormat="0" applyFill="0" applyAlignment="0" applyProtection="0">
      <alignment vertical="center"/>
    </xf>
    <xf numFmtId="0" fontId="9" fillId="32" borderId="0" applyNumberFormat="0" applyBorder="0" applyAlignment="0" applyProtection="0">
      <alignment vertical="center"/>
    </xf>
    <xf numFmtId="0" fontId="28" fillId="6" borderId="18" applyNumberFormat="0" applyAlignment="0" applyProtection="0">
      <alignment vertical="center"/>
    </xf>
    <xf numFmtId="0" fontId="14" fillId="6" borderId="12" applyNumberFormat="0" applyAlignment="0" applyProtection="0">
      <alignment vertical="center"/>
    </xf>
    <xf numFmtId="0" fontId="19" fillId="14" borderId="15" applyNumberFormat="0" applyAlignment="0" applyProtection="0">
      <alignment vertical="center"/>
    </xf>
    <xf numFmtId="0" fontId="12" fillId="20" borderId="0" applyNumberFormat="0" applyBorder="0" applyAlignment="0" applyProtection="0">
      <alignment vertical="center"/>
    </xf>
    <xf numFmtId="0" fontId="9" fillId="19" borderId="0" applyNumberFormat="0" applyBorder="0" applyAlignment="0" applyProtection="0">
      <alignment vertical="center"/>
    </xf>
    <xf numFmtId="0" fontId="17" fillId="0" borderId="13" applyNumberFormat="0" applyFill="0" applyAlignment="0" applyProtection="0">
      <alignment vertical="center"/>
    </xf>
    <xf numFmtId="0" fontId="18" fillId="0" borderId="14" applyNumberFormat="0" applyFill="0" applyAlignment="0" applyProtection="0">
      <alignment vertical="center"/>
    </xf>
    <xf numFmtId="0" fontId="10" fillId="4" borderId="0" applyNumberFormat="0" applyBorder="0" applyAlignment="0" applyProtection="0">
      <alignment vertical="center"/>
    </xf>
    <xf numFmtId="0" fontId="25" fillId="31" borderId="0" applyNumberFormat="0" applyBorder="0" applyAlignment="0" applyProtection="0">
      <alignment vertical="center"/>
    </xf>
    <xf numFmtId="0" fontId="12" fillId="30" borderId="0" applyNumberFormat="0" applyBorder="0" applyAlignment="0" applyProtection="0">
      <alignment vertical="center"/>
    </xf>
    <xf numFmtId="0" fontId="9" fillId="18" borderId="0" applyNumberFormat="0" applyBorder="0" applyAlignment="0" applyProtection="0">
      <alignment vertical="center"/>
    </xf>
    <xf numFmtId="0" fontId="12" fillId="28" borderId="0" applyNumberFormat="0" applyBorder="0" applyAlignment="0" applyProtection="0">
      <alignment vertical="center"/>
    </xf>
    <xf numFmtId="0" fontId="12" fillId="27" borderId="0" applyNumberFormat="0" applyBorder="0" applyAlignment="0" applyProtection="0">
      <alignment vertical="center"/>
    </xf>
    <xf numFmtId="0" fontId="12" fillId="26" borderId="0" applyNumberFormat="0" applyBorder="0" applyAlignment="0" applyProtection="0">
      <alignment vertical="center"/>
    </xf>
    <xf numFmtId="0" fontId="12" fillId="17" borderId="0" applyNumberFormat="0" applyBorder="0" applyAlignment="0" applyProtection="0">
      <alignment vertical="center"/>
    </xf>
    <xf numFmtId="0" fontId="9" fillId="29" borderId="0" applyNumberFormat="0" applyBorder="0" applyAlignment="0" applyProtection="0">
      <alignment vertical="center"/>
    </xf>
    <xf numFmtId="0" fontId="9" fillId="13" borderId="0" applyNumberFormat="0" applyBorder="0" applyAlignment="0" applyProtection="0">
      <alignment vertical="center"/>
    </xf>
    <xf numFmtId="0" fontId="12" fillId="9" borderId="0" applyNumberFormat="0" applyBorder="0" applyAlignment="0" applyProtection="0">
      <alignment vertical="center"/>
    </xf>
    <xf numFmtId="0" fontId="12" fillId="12" borderId="0" applyNumberFormat="0" applyBorder="0" applyAlignment="0" applyProtection="0">
      <alignment vertical="center"/>
    </xf>
    <xf numFmtId="0" fontId="9" fillId="3" borderId="0" applyNumberFormat="0" applyBorder="0" applyAlignment="0" applyProtection="0">
      <alignment vertical="center"/>
    </xf>
    <xf numFmtId="0" fontId="12" fillId="33" borderId="0" applyNumberFormat="0" applyBorder="0" applyAlignment="0" applyProtection="0">
      <alignment vertical="center"/>
    </xf>
    <xf numFmtId="0" fontId="9" fillId="25" borderId="0" applyNumberFormat="0" applyBorder="0" applyAlignment="0" applyProtection="0">
      <alignment vertical="center"/>
    </xf>
    <xf numFmtId="0" fontId="9" fillId="24" borderId="0" applyNumberFormat="0" applyBorder="0" applyAlignment="0" applyProtection="0">
      <alignment vertical="center"/>
    </xf>
    <xf numFmtId="0" fontId="12" fillId="11" borderId="0" applyNumberFormat="0" applyBorder="0" applyAlignment="0" applyProtection="0">
      <alignment vertical="center"/>
    </xf>
    <xf numFmtId="0" fontId="9" fillId="10" borderId="0" applyNumberFormat="0" applyBorder="0" applyAlignment="0" applyProtection="0">
      <alignment vertical="center"/>
    </xf>
  </cellStyleXfs>
  <cellXfs count="58">
    <xf numFmtId="0" fontId="0" fillId="0" borderId="0" xfId="0">
      <alignment vertical="center"/>
    </xf>
    <xf numFmtId="0" fontId="1" fillId="0" borderId="0" xfId="0" applyFont="1" applyAlignment="1">
      <alignment horizontal="center" vertical="center"/>
    </xf>
    <xf numFmtId="0" fontId="0" fillId="0" borderId="1" xfId="0" applyBorder="1" applyAlignment="1">
      <alignmen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9" fontId="0" fillId="0" borderId="1" xfId="0" applyNumberFormat="1" applyBorder="1" applyAlignment="1">
      <alignment horizontal="center" vertical="center" wrapText="1"/>
    </xf>
    <xf numFmtId="0" fontId="0" fillId="0" borderId="4" xfId="0" applyBorder="1" applyAlignment="1">
      <alignment horizontal="left" vertical="center" wrapText="1"/>
    </xf>
    <xf numFmtId="178" fontId="0" fillId="0" borderId="2" xfId="0" applyNumberFormat="1" applyBorder="1" applyAlignment="1">
      <alignment horizontal="left" vertical="center" wrapText="1"/>
    </xf>
    <xf numFmtId="178" fontId="0" fillId="0" borderId="3" xfId="0" applyNumberFormat="1" applyBorder="1" applyAlignment="1">
      <alignment horizontal="left" vertical="center" wrapText="1"/>
    </xf>
    <xf numFmtId="178" fontId="0" fillId="0" borderId="4" xfId="0" applyNumberFormat="1" applyBorder="1" applyAlignment="1">
      <alignment horizontal="left" vertical="center" wrapText="1"/>
    </xf>
    <xf numFmtId="0" fontId="0" fillId="0" borderId="9" xfId="0" applyBorder="1" applyAlignment="1">
      <alignment horizontal="center" vertical="center" wrapText="1"/>
    </xf>
    <xf numFmtId="0" fontId="2" fillId="2" borderId="0" xfId="0" applyFont="1" applyFill="1" applyAlignment="1">
      <alignment horizontal="center" vertical="center"/>
    </xf>
    <xf numFmtId="0" fontId="3" fillId="2" borderId="0" xfId="0" applyFont="1" applyFill="1" applyAlignment="1">
      <alignment horizontal="center" vertical="center"/>
    </xf>
    <xf numFmtId="0" fontId="0" fillId="2" borderId="0" xfId="0" applyFill="1" applyAlignment="1">
      <alignment horizontal="center" vertical="center"/>
    </xf>
    <xf numFmtId="177" fontId="0" fillId="2" borderId="0" xfId="0" applyNumberFormat="1" applyFill="1" applyAlignment="1">
      <alignment horizontal="center" vertical="center"/>
    </xf>
    <xf numFmtId="9" fontId="0" fillId="2" borderId="0" xfId="0" applyNumberFormat="1" applyFill="1" applyAlignment="1">
      <alignment horizontal="center" vertical="center"/>
    </xf>
    <xf numFmtId="176" fontId="0" fillId="2" borderId="0" xfId="0" applyNumberFormat="1" applyFill="1" applyAlignment="1">
      <alignment horizontal="center" vertical="center"/>
    </xf>
    <xf numFmtId="0" fontId="4" fillId="2" borderId="0" xfId="0" applyFont="1" applyFill="1" applyAlignment="1">
      <alignment horizontal="left" vertical="center"/>
    </xf>
    <xf numFmtId="0" fontId="5" fillId="2" borderId="0" xfId="0" applyFont="1" applyFill="1" applyBorder="1" applyAlignment="1">
      <alignment horizontal="center" vertical="center"/>
    </xf>
    <xf numFmtId="0" fontId="6" fillId="2" borderId="0" xfId="0" applyFont="1" applyFill="1" applyBorder="1" applyAlignment="1">
      <alignment horizontal="center" vertical="center"/>
    </xf>
    <xf numFmtId="177" fontId="6" fillId="2" borderId="0" xfId="0" applyNumberFormat="1" applyFont="1" applyFill="1" applyBorder="1" applyAlignment="1">
      <alignment horizontal="center" vertical="center"/>
    </xf>
    <xf numFmtId="176" fontId="6" fillId="2" borderId="0" xfId="0" applyNumberFormat="1" applyFont="1" applyFill="1" applyBorder="1" applyAlignment="1">
      <alignment horizontal="center" vertical="center"/>
    </xf>
    <xf numFmtId="0" fontId="7" fillId="2" borderId="0" xfId="0" applyFont="1" applyFill="1" applyAlignment="1">
      <alignment horizontal="center" vertical="center"/>
    </xf>
    <xf numFmtId="0" fontId="2" fillId="2" borderId="1" xfId="0" applyFont="1" applyFill="1" applyBorder="1" applyAlignment="1">
      <alignment horizontal="center" vertical="center" wrapText="1"/>
    </xf>
    <xf numFmtId="9" fontId="2" fillId="2" borderId="1" xfId="0" applyNumberFormat="1" applyFont="1" applyFill="1" applyBorder="1" applyAlignment="1">
      <alignment horizontal="center" vertical="center" wrapText="1"/>
    </xf>
    <xf numFmtId="178" fontId="2" fillId="2" borderId="2" xfId="0" applyNumberFormat="1" applyFont="1" applyFill="1" applyBorder="1" applyAlignment="1">
      <alignment horizontal="center" vertical="center" wrapText="1"/>
    </xf>
    <xf numFmtId="178" fontId="2" fillId="2" borderId="3" xfId="0" applyNumberFormat="1" applyFont="1" applyFill="1" applyBorder="1" applyAlignment="1">
      <alignment horizontal="center" vertical="center" wrapText="1"/>
    </xf>
    <xf numFmtId="178" fontId="2" fillId="2" borderId="4" xfId="0" applyNumberFormat="1" applyFont="1" applyFill="1" applyBorder="1" applyAlignment="1">
      <alignment horizontal="center" vertical="center" wrapText="1"/>
    </xf>
    <xf numFmtId="178"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9" fontId="2" fillId="2" borderId="1" xfId="0" applyNumberFormat="1" applyFont="1" applyFill="1" applyBorder="1" applyAlignment="1">
      <alignment horizontal="center" vertical="center"/>
    </xf>
    <xf numFmtId="178" fontId="2" fillId="2" borderId="1" xfId="0" applyNumberFormat="1"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1" xfId="0" applyFont="1" applyFill="1" applyBorder="1" applyAlignment="1">
      <alignment horizontal="left" vertical="center"/>
    </xf>
    <xf numFmtId="0" fontId="2" fillId="2" borderId="7" xfId="0" applyFont="1" applyFill="1" applyBorder="1" applyAlignment="1">
      <alignment horizontal="left" vertical="center"/>
    </xf>
    <xf numFmtId="9" fontId="2" fillId="2" borderId="7" xfId="0" applyNumberFormat="1" applyFont="1" applyFill="1" applyBorder="1" applyAlignment="1">
      <alignment horizontal="left" vertical="center"/>
    </xf>
    <xf numFmtId="178" fontId="2" fillId="2" borderId="7" xfId="0" applyNumberFormat="1" applyFont="1" applyFill="1" applyBorder="1" applyAlignment="1">
      <alignment horizontal="left" vertical="center"/>
    </xf>
    <xf numFmtId="0" fontId="2" fillId="2" borderId="0" xfId="0" applyFont="1" applyFill="1" applyAlignment="1">
      <alignment horizontal="left" vertical="center"/>
    </xf>
    <xf numFmtId="9" fontId="2" fillId="2" borderId="0" xfId="0" applyNumberFormat="1" applyFont="1" applyFill="1" applyAlignment="1">
      <alignment horizontal="left" vertical="center"/>
    </xf>
    <xf numFmtId="178" fontId="2" fillId="2" borderId="0" xfId="0" applyNumberFormat="1" applyFont="1" applyFill="1" applyAlignment="1">
      <alignment horizontal="left" vertical="center"/>
    </xf>
    <xf numFmtId="178" fontId="2" fillId="2" borderId="5" xfId="0" applyNumberFormat="1" applyFont="1" applyFill="1" applyBorder="1" applyAlignment="1">
      <alignment horizontal="center" vertical="center" wrapText="1"/>
    </xf>
    <xf numFmtId="178" fontId="2" fillId="2" borderId="8" xfId="0" applyNumberFormat="1" applyFont="1" applyFill="1" applyBorder="1" applyAlignment="1">
      <alignment horizontal="center" vertical="center" wrapText="1"/>
    </xf>
    <xf numFmtId="0" fontId="2" fillId="2" borderId="5" xfId="0" applyFont="1" applyFill="1" applyBorder="1" applyAlignment="1">
      <alignment horizontal="center" vertical="center" wrapText="1"/>
    </xf>
    <xf numFmtId="179" fontId="2" fillId="2" borderId="0" xfId="0" applyNumberFormat="1" applyFont="1" applyFill="1" applyAlignment="1">
      <alignment horizontal="center" vertical="center"/>
    </xf>
    <xf numFmtId="0" fontId="2" fillId="2" borderId="10"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8" xfId="0" applyFont="1" applyBorder="1" applyAlignment="1">
      <alignment horizontal="center" vertical="center" wrapText="1"/>
    </xf>
    <xf numFmtId="0" fontId="2" fillId="2" borderId="8" xfId="0" applyFont="1" applyFill="1" applyBorder="1" applyAlignment="1">
      <alignment horizontal="center" vertical="center" wrapText="1"/>
    </xf>
    <xf numFmtId="0" fontId="0" fillId="2" borderId="0" xfId="0" applyFill="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O27"/>
  <sheetViews>
    <sheetView workbookViewId="0">
      <selection activeCell="O21" sqref="O21"/>
    </sheetView>
  </sheetViews>
  <sheetFormatPr defaultColWidth="9" defaultRowHeight="13.5"/>
  <cols>
    <col min="1" max="1" width="24.25" style="20" customWidth="1"/>
    <col min="2" max="3" width="10.375" style="21" customWidth="1"/>
    <col min="4" max="4" width="9.25" style="22" customWidth="1"/>
    <col min="5" max="5" width="9.25" style="23" customWidth="1"/>
    <col min="6" max="6" width="9.25" style="24" customWidth="1"/>
    <col min="7" max="7" width="9.25" style="21" customWidth="1"/>
    <col min="8" max="8" width="10.375" style="21" customWidth="1"/>
    <col min="9" max="12" width="9" style="21"/>
    <col min="13" max="13" width="12.5" style="21" customWidth="1"/>
    <col min="14" max="16384" width="9" style="21"/>
  </cols>
  <sheetData>
    <row r="1" spans="1:1">
      <c r="A1" s="25" t="s">
        <v>0</v>
      </c>
    </row>
    <row r="2" ht="22.5" spans="1:13">
      <c r="A2" s="26" t="s">
        <v>1</v>
      </c>
      <c r="B2" s="26"/>
      <c r="C2" s="26"/>
      <c r="D2" s="26"/>
      <c r="E2" s="26"/>
      <c r="F2" s="26"/>
      <c r="G2" s="26"/>
      <c r="H2" s="26"/>
      <c r="I2" s="26"/>
      <c r="J2" s="26"/>
      <c r="K2" s="26"/>
      <c r="L2" s="26"/>
      <c r="M2" s="26"/>
    </row>
    <row r="3" ht="18.75" spans="1:12">
      <c r="A3" s="27"/>
      <c r="B3" s="27"/>
      <c r="C3" s="27"/>
      <c r="D3" s="28"/>
      <c r="E3" s="27"/>
      <c r="F3" s="29"/>
      <c r="H3" s="30"/>
      <c r="L3" s="30" t="s">
        <v>2</v>
      </c>
    </row>
    <row r="4" s="19" customFormat="1" ht="20.25" customHeight="1" spans="1:13">
      <c r="A4" s="31" t="s">
        <v>3</v>
      </c>
      <c r="B4" s="31" t="s">
        <v>4</v>
      </c>
      <c r="C4" s="32" t="s">
        <v>5</v>
      </c>
      <c r="D4" s="33" t="s">
        <v>6</v>
      </c>
      <c r="E4" s="34"/>
      <c r="F4" s="34"/>
      <c r="G4" s="35"/>
      <c r="H4" s="34" t="s">
        <v>7</v>
      </c>
      <c r="I4" s="34"/>
      <c r="J4" s="35"/>
      <c r="K4" s="48" t="s">
        <v>8</v>
      </c>
      <c r="L4" s="31" t="s">
        <v>9</v>
      </c>
      <c r="M4" s="31" t="s">
        <v>10</v>
      </c>
    </row>
    <row r="5" s="19" customFormat="1" ht="20.25" customHeight="1" spans="1:13">
      <c r="A5" s="31"/>
      <c r="B5" s="31"/>
      <c r="C5" s="32"/>
      <c r="D5" s="36" t="s">
        <v>11</v>
      </c>
      <c r="E5" s="36" t="s">
        <v>12</v>
      </c>
      <c r="F5" s="36" t="s">
        <v>13</v>
      </c>
      <c r="G5" s="36" t="s">
        <v>14</v>
      </c>
      <c r="H5" s="36" t="s">
        <v>11</v>
      </c>
      <c r="I5" s="32" t="s">
        <v>12</v>
      </c>
      <c r="J5" s="36" t="s">
        <v>13</v>
      </c>
      <c r="K5" s="49"/>
      <c r="L5" s="31"/>
      <c r="M5" s="31"/>
    </row>
    <row r="6" s="19" customFormat="1" ht="20.25" customHeight="1" spans="1:15">
      <c r="A6" s="37" t="s">
        <v>15</v>
      </c>
      <c r="B6" s="37">
        <f>B7+B13</f>
        <v>48093</v>
      </c>
      <c r="C6" s="38">
        <v>0.3</v>
      </c>
      <c r="D6" s="39">
        <f>D7+D13</f>
        <v>2329.25</v>
      </c>
      <c r="E6" s="39">
        <f t="shared" ref="E6:K6" si="0">E7+E13</f>
        <v>1863.4</v>
      </c>
      <c r="F6" s="39">
        <f t="shared" si="0"/>
        <v>326.1</v>
      </c>
      <c r="G6" s="39">
        <f t="shared" si="0"/>
        <v>139.75</v>
      </c>
      <c r="H6" s="39">
        <f t="shared" si="0"/>
        <v>1938.09</v>
      </c>
      <c r="I6" s="39">
        <f t="shared" si="0"/>
        <v>1649.44</v>
      </c>
      <c r="J6" s="39">
        <f t="shared" si="0"/>
        <v>288.65</v>
      </c>
      <c r="K6" s="39">
        <f t="shared" si="0"/>
        <v>213.96</v>
      </c>
      <c r="L6" s="50" t="s">
        <v>16</v>
      </c>
      <c r="M6" s="2"/>
      <c r="O6" s="51"/>
    </row>
    <row r="7" s="19" customFormat="1" ht="20.25" customHeight="1" spans="1:15">
      <c r="A7" s="37" t="s">
        <v>17</v>
      </c>
      <c r="B7" s="37">
        <f>SUM(B8:B12)</f>
        <v>5559</v>
      </c>
      <c r="C7" s="38">
        <v>0.34</v>
      </c>
      <c r="D7" s="39">
        <f t="shared" ref="D7:D25" si="1">E7+F7+G7</f>
        <v>308.93</v>
      </c>
      <c r="E7" s="39">
        <f t="shared" ref="E7:E25" si="2">I7+K7</f>
        <v>248.49</v>
      </c>
      <c r="F7" s="39">
        <v>42.3</v>
      </c>
      <c r="G7" s="39">
        <v>18.14</v>
      </c>
      <c r="H7" s="39">
        <f t="shared" ref="H7:H25" si="3">I7+J7</f>
        <v>259.34</v>
      </c>
      <c r="I7" s="39">
        <f>SUM(I8:I12)</f>
        <v>220.72</v>
      </c>
      <c r="J7" s="39">
        <f>SUM(J8:J12)</f>
        <v>38.62</v>
      </c>
      <c r="K7" s="39">
        <f>SUM(K8:K12)</f>
        <v>27.77</v>
      </c>
      <c r="L7" s="52"/>
      <c r="M7" s="53" t="s">
        <v>18</v>
      </c>
      <c r="O7" s="51"/>
    </row>
    <row r="8" s="19" customFormat="1" ht="20.25" customHeight="1" spans="1:15">
      <c r="A8" s="40" t="s">
        <v>19</v>
      </c>
      <c r="B8" s="37">
        <v>2309</v>
      </c>
      <c r="C8" s="38">
        <v>0.3</v>
      </c>
      <c r="D8" s="39">
        <f t="shared" si="1"/>
        <v>120.17</v>
      </c>
      <c r="E8" s="39">
        <f t="shared" si="2"/>
        <v>97.71</v>
      </c>
      <c r="F8" s="39">
        <v>15.72</v>
      </c>
      <c r="G8" s="39">
        <v>6.74</v>
      </c>
      <c r="H8" s="39">
        <f t="shared" si="3"/>
        <v>102.68</v>
      </c>
      <c r="I8" s="39">
        <v>87.39</v>
      </c>
      <c r="J8" s="39">
        <v>15.29</v>
      </c>
      <c r="K8" s="39">
        <v>10.32</v>
      </c>
      <c r="L8" s="52"/>
      <c r="M8" s="54"/>
      <c r="O8" s="51"/>
    </row>
    <row r="9" s="19" customFormat="1" ht="20.25" customHeight="1" spans="1:15">
      <c r="A9" s="40" t="s">
        <v>20</v>
      </c>
      <c r="B9" s="37">
        <v>1822</v>
      </c>
      <c r="C9" s="38">
        <v>0.42</v>
      </c>
      <c r="D9" s="39">
        <f t="shared" si="1"/>
        <v>119.19</v>
      </c>
      <c r="E9" s="39">
        <f t="shared" si="2"/>
        <v>94.62</v>
      </c>
      <c r="F9" s="39">
        <v>17.2</v>
      </c>
      <c r="G9" s="39">
        <v>7.37</v>
      </c>
      <c r="H9" s="39">
        <f t="shared" si="3"/>
        <v>97.91</v>
      </c>
      <c r="I9" s="39">
        <v>83.33</v>
      </c>
      <c r="J9" s="39">
        <v>14.58</v>
      </c>
      <c r="K9" s="39">
        <v>11.29</v>
      </c>
      <c r="L9" s="52"/>
      <c r="M9" s="54"/>
      <c r="O9" s="51"/>
    </row>
    <row r="10" s="19" customFormat="1" ht="20.25" customHeight="1" spans="1:15">
      <c r="A10" s="40" t="s">
        <v>21</v>
      </c>
      <c r="B10" s="37">
        <v>1316</v>
      </c>
      <c r="C10" s="38">
        <v>0.3</v>
      </c>
      <c r="D10" s="39">
        <f t="shared" si="1"/>
        <v>67.78</v>
      </c>
      <c r="E10" s="39">
        <f t="shared" si="2"/>
        <v>54.96</v>
      </c>
      <c r="F10" s="39">
        <v>8.97</v>
      </c>
      <c r="G10" s="39">
        <v>3.85</v>
      </c>
      <c r="H10" s="39">
        <f t="shared" si="3"/>
        <v>57.66</v>
      </c>
      <c r="I10" s="39">
        <v>49.07</v>
      </c>
      <c r="J10" s="39">
        <v>8.59</v>
      </c>
      <c r="K10" s="39">
        <v>5.89</v>
      </c>
      <c r="L10" s="52"/>
      <c r="M10" s="54"/>
      <c r="O10" s="51"/>
    </row>
    <row r="11" s="19" customFormat="1" ht="20.25" customHeight="1" spans="1:15">
      <c r="A11" s="40" t="s">
        <v>22</v>
      </c>
      <c r="B11" s="37">
        <v>43</v>
      </c>
      <c r="C11" s="38">
        <v>0.42</v>
      </c>
      <c r="D11" s="39">
        <f t="shared" si="1"/>
        <v>1.79</v>
      </c>
      <c r="E11" s="39">
        <f t="shared" si="2"/>
        <v>1.2</v>
      </c>
      <c r="F11" s="39">
        <v>0.41</v>
      </c>
      <c r="G11" s="39">
        <v>0.18</v>
      </c>
      <c r="H11" s="39">
        <f t="shared" si="3"/>
        <v>1.09</v>
      </c>
      <c r="I11" s="39">
        <v>0.93</v>
      </c>
      <c r="J11" s="39">
        <v>0.16</v>
      </c>
      <c r="K11" s="39">
        <v>0.27</v>
      </c>
      <c r="L11" s="52"/>
      <c r="M11" s="55"/>
      <c r="O11" s="51"/>
    </row>
    <row r="12" s="19" customFormat="1" ht="20.25" customHeight="1" spans="1:15">
      <c r="A12" s="40" t="s">
        <v>23</v>
      </c>
      <c r="B12" s="37">
        <v>69</v>
      </c>
      <c r="C12" s="38"/>
      <c r="D12" s="39"/>
      <c r="E12" s="39"/>
      <c r="F12" s="39"/>
      <c r="G12" s="39"/>
      <c r="H12" s="39"/>
      <c r="I12" s="39"/>
      <c r="J12" s="39"/>
      <c r="K12" s="39"/>
      <c r="L12" s="52"/>
      <c r="M12" s="55"/>
      <c r="O12" s="51"/>
    </row>
    <row r="13" s="19" customFormat="1" ht="20.25" customHeight="1" spans="1:15">
      <c r="A13" s="31" t="s">
        <v>24</v>
      </c>
      <c r="B13" s="37">
        <f>SUM(B17:B25)+B14</f>
        <v>42534</v>
      </c>
      <c r="C13" s="38">
        <v>0.3</v>
      </c>
      <c r="D13" s="39">
        <f>SUM(D17:D25)+D14</f>
        <v>2020.32</v>
      </c>
      <c r="E13" s="39">
        <f t="shared" ref="E13:K13" si="4">SUM(E17:E25)+E14</f>
        <v>1614.91</v>
      </c>
      <c r="F13" s="39">
        <f t="shared" si="4"/>
        <v>283.8</v>
      </c>
      <c r="G13" s="39">
        <f t="shared" si="4"/>
        <v>121.61</v>
      </c>
      <c r="H13" s="39">
        <f t="shared" si="4"/>
        <v>1678.75</v>
      </c>
      <c r="I13" s="39">
        <f t="shared" si="4"/>
        <v>1428.72</v>
      </c>
      <c r="J13" s="39">
        <f t="shared" si="4"/>
        <v>250.03</v>
      </c>
      <c r="K13" s="39">
        <f t="shared" si="4"/>
        <v>186.19</v>
      </c>
      <c r="L13" s="52"/>
      <c r="M13" s="31" t="s">
        <v>25</v>
      </c>
      <c r="O13" s="51"/>
    </row>
    <row r="14" s="19" customFormat="1" ht="20.25" customHeight="1" spans="1:15">
      <c r="A14" s="40" t="s">
        <v>26</v>
      </c>
      <c r="B14" s="37">
        <v>14577</v>
      </c>
      <c r="C14" s="38">
        <v>0.19</v>
      </c>
      <c r="D14" s="39">
        <f t="shared" si="1"/>
        <v>428.18</v>
      </c>
      <c r="E14" s="39">
        <f t="shared" si="2"/>
        <v>338.12</v>
      </c>
      <c r="F14" s="39">
        <v>63.04</v>
      </c>
      <c r="G14" s="39">
        <v>27.02</v>
      </c>
      <c r="H14" s="39">
        <f t="shared" si="3"/>
        <v>348.7</v>
      </c>
      <c r="I14" s="39">
        <v>296.76</v>
      </c>
      <c r="J14" s="39">
        <v>51.94</v>
      </c>
      <c r="K14" s="39">
        <v>41.36</v>
      </c>
      <c r="L14" s="52"/>
      <c r="M14" s="31"/>
      <c r="O14" s="51"/>
    </row>
    <row r="15" s="19" customFormat="1" ht="20.25" customHeight="1" spans="1:15">
      <c r="A15" s="40" t="s">
        <v>27</v>
      </c>
      <c r="B15" s="37">
        <v>5019</v>
      </c>
      <c r="C15" s="38">
        <v>0.05</v>
      </c>
      <c r="D15" s="39">
        <f t="shared" si="1"/>
        <v>34.89</v>
      </c>
      <c r="E15" s="39">
        <f t="shared" si="2"/>
        <v>26.84</v>
      </c>
      <c r="F15" s="39">
        <v>5.64</v>
      </c>
      <c r="G15" s="39">
        <v>2.41</v>
      </c>
      <c r="H15" s="39">
        <f t="shared" si="3"/>
        <v>27.2</v>
      </c>
      <c r="I15" s="39">
        <v>23.15</v>
      </c>
      <c r="J15" s="39">
        <v>4.05</v>
      </c>
      <c r="K15" s="39">
        <v>3.69</v>
      </c>
      <c r="L15" s="52"/>
      <c r="M15" s="31"/>
      <c r="O15" s="51"/>
    </row>
    <row r="16" s="19" customFormat="1" ht="20.25" customHeight="1" spans="1:15">
      <c r="A16" s="40" t="s">
        <v>28</v>
      </c>
      <c r="B16" s="37">
        <v>1846</v>
      </c>
      <c r="C16" s="38">
        <v>0.05</v>
      </c>
      <c r="D16" s="39">
        <f t="shared" si="1"/>
        <v>16.21</v>
      </c>
      <c r="E16" s="39">
        <f t="shared" si="2"/>
        <v>13.03</v>
      </c>
      <c r="F16" s="39">
        <v>2.23</v>
      </c>
      <c r="G16" s="39">
        <v>0.95</v>
      </c>
      <c r="H16" s="39">
        <f t="shared" si="3"/>
        <v>13.6</v>
      </c>
      <c r="I16" s="39">
        <v>11.57</v>
      </c>
      <c r="J16" s="39">
        <v>2.03</v>
      </c>
      <c r="K16" s="39">
        <v>1.46</v>
      </c>
      <c r="L16" s="52"/>
      <c r="M16" s="31"/>
      <c r="O16" s="51"/>
    </row>
    <row r="17" s="19" customFormat="1" ht="20.25" customHeight="1" spans="1:15">
      <c r="A17" s="41" t="s">
        <v>29</v>
      </c>
      <c r="B17" s="37">
        <v>2190</v>
      </c>
      <c r="C17" s="38">
        <v>0.39</v>
      </c>
      <c r="D17" s="39">
        <f t="shared" si="1"/>
        <v>139.37</v>
      </c>
      <c r="E17" s="39">
        <f t="shared" si="2"/>
        <v>111.52</v>
      </c>
      <c r="F17" s="39">
        <v>19.5</v>
      </c>
      <c r="G17" s="39">
        <v>8.35</v>
      </c>
      <c r="H17" s="39">
        <f t="shared" si="3"/>
        <v>116.01</v>
      </c>
      <c r="I17" s="39">
        <v>98.73</v>
      </c>
      <c r="J17" s="39">
        <v>17.28</v>
      </c>
      <c r="K17" s="39">
        <v>12.79</v>
      </c>
      <c r="L17" s="52"/>
      <c r="M17" s="31"/>
      <c r="O17" s="51"/>
    </row>
    <row r="18" s="19" customFormat="1" ht="20.25" customHeight="1" spans="1:15">
      <c r="A18" s="41" t="s">
        <v>30</v>
      </c>
      <c r="B18" s="37">
        <v>1892</v>
      </c>
      <c r="C18" s="38">
        <v>0.3</v>
      </c>
      <c r="D18" s="39">
        <f t="shared" si="1"/>
        <v>96.7</v>
      </c>
      <c r="E18" s="39">
        <f t="shared" si="2"/>
        <v>78.26</v>
      </c>
      <c r="F18" s="39">
        <v>12.91</v>
      </c>
      <c r="G18" s="39">
        <v>5.53</v>
      </c>
      <c r="H18" s="39">
        <f t="shared" si="3"/>
        <v>82</v>
      </c>
      <c r="I18" s="39">
        <v>69.79</v>
      </c>
      <c r="J18" s="39">
        <v>12.21</v>
      </c>
      <c r="K18" s="39">
        <v>8.47</v>
      </c>
      <c r="L18" s="52"/>
      <c r="M18" s="31"/>
      <c r="O18" s="51"/>
    </row>
    <row r="19" s="19" customFormat="1" ht="20.25" customHeight="1" spans="1:15">
      <c r="A19" s="41" t="s">
        <v>31</v>
      </c>
      <c r="B19" s="37">
        <v>2858</v>
      </c>
      <c r="C19" s="38">
        <v>0.3</v>
      </c>
      <c r="D19" s="39">
        <f t="shared" si="1"/>
        <v>140.13</v>
      </c>
      <c r="E19" s="39">
        <f t="shared" si="2"/>
        <v>112.31</v>
      </c>
      <c r="F19" s="39">
        <v>19.47</v>
      </c>
      <c r="G19" s="39">
        <v>8.35</v>
      </c>
      <c r="H19" s="39">
        <f t="shared" si="3"/>
        <v>116.96</v>
      </c>
      <c r="I19" s="39">
        <v>99.54</v>
      </c>
      <c r="J19" s="39">
        <v>17.42</v>
      </c>
      <c r="K19" s="39">
        <v>12.77</v>
      </c>
      <c r="L19" s="52"/>
      <c r="M19" s="31"/>
      <c r="O19" s="51"/>
    </row>
    <row r="20" s="19" customFormat="1" ht="20.25" customHeight="1" spans="1:15">
      <c r="A20" s="41" t="s">
        <v>32</v>
      </c>
      <c r="B20" s="37">
        <v>2235</v>
      </c>
      <c r="C20" s="38">
        <v>0.3</v>
      </c>
      <c r="D20" s="39">
        <f t="shared" si="1"/>
        <v>108.29</v>
      </c>
      <c r="E20" s="39">
        <f t="shared" si="2"/>
        <v>86.51</v>
      </c>
      <c r="F20" s="39">
        <v>15.25</v>
      </c>
      <c r="G20" s="39">
        <v>6.53</v>
      </c>
      <c r="H20" s="39">
        <f t="shared" si="3"/>
        <v>89.9</v>
      </c>
      <c r="I20" s="39">
        <v>76.51</v>
      </c>
      <c r="J20" s="39">
        <v>13.39</v>
      </c>
      <c r="K20" s="39">
        <v>10</v>
      </c>
      <c r="L20" s="52"/>
      <c r="M20" s="31"/>
      <c r="O20" s="51"/>
    </row>
    <row r="21" s="19" customFormat="1" ht="20.25" customHeight="1" spans="1:15">
      <c r="A21" s="41" t="s">
        <v>33</v>
      </c>
      <c r="B21" s="37">
        <v>5054</v>
      </c>
      <c r="C21" s="38">
        <v>0.3</v>
      </c>
      <c r="D21" s="39">
        <f t="shared" si="1"/>
        <v>257.23</v>
      </c>
      <c r="E21" s="39">
        <f t="shared" si="2"/>
        <v>208.02</v>
      </c>
      <c r="F21" s="39">
        <v>34.45</v>
      </c>
      <c r="G21" s="39">
        <v>14.76</v>
      </c>
      <c r="H21" s="39">
        <f t="shared" si="3"/>
        <v>217.87</v>
      </c>
      <c r="I21" s="39">
        <v>185.42</v>
      </c>
      <c r="J21" s="39">
        <v>32.45</v>
      </c>
      <c r="K21" s="39">
        <v>22.6</v>
      </c>
      <c r="L21" s="52"/>
      <c r="M21" s="31"/>
      <c r="O21" s="51"/>
    </row>
    <row r="22" s="19" customFormat="1" ht="20.25" customHeight="1" spans="1:15">
      <c r="A22" s="41" t="s">
        <v>34</v>
      </c>
      <c r="B22" s="37">
        <v>1117</v>
      </c>
      <c r="C22" s="38">
        <v>0.36</v>
      </c>
      <c r="D22" s="39">
        <f t="shared" si="1"/>
        <v>63.34</v>
      </c>
      <c r="E22" s="39">
        <f t="shared" si="2"/>
        <v>50.39</v>
      </c>
      <c r="F22" s="39">
        <v>9.07</v>
      </c>
      <c r="G22" s="39">
        <v>3.88</v>
      </c>
      <c r="H22" s="39">
        <f t="shared" si="3"/>
        <v>52.22</v>
      </c>
      <c r="I22" s="39">
        <v>44.44</v>
      </c>
      <c r="J22" s="39">
        <v>7.78</v>
      </c>
      <c r="K22" s="39">
        <v>5.95</v>
      </c>
      <c r="L22" s="52"/>
      <c r="M22" s="31"/>
      <c r="O22" s="51"/>
    </row>
    <row r="23" s="19" customFormat="1" ht="20.25" customHeight="1" spans="1:15">
      <c r="A23" s="41" t="s">
        <v>35</v>
      </c>
      <c r="B23" s="37">
        <v>1859</v>
      </c>
      <c r="C23" s="38">
        <v>0.3</v>
      </c>
      <c r="D23" s="39">
        <f t="shared" si="1"/>
        <v>99.93</v>
      </c>
      <c r="E23" s="39">
        <f t="shared" si="2"/>
        <v>81.82</v>
      </c>
      <c r="F23" s="39">
        <v>12.68</v>
      </c>
      <c r="G23" s="39">
        <v>5.43</v>
      </c>
      <c r="H23" s="39">
        <f t="shared" si="3"/>
        <v>86.36</v>
      </c>
      <c r="I23" s="39">
        <v>73.5</v>
      </c>
      <c r="J23" s="39">
        <v>12.86</v>
      </c>
      <c r="K23" s="39">
        <v>8.32</v>
      </c>
      <c r="L23" s="52"/>
      <c r="M23" s="31"/>
      <c r="O23" s="51"/>
    </row>
    <row r="24" s="19" customFormat="1" ht="20.25" customHeight="1" spans="1:15">
      <c r="A24" s="41" t="s">
        <v>36</v>
      </c>
      <c r="B24" s="37">
        <v>4136</v>
      </c>
      <c r="C24" s="38">
        <v>0.56</v>
      </c>
      <c r="D24" s="39">
        <f t="shared" si="1"/>
        <v>363.95</v>
      </c>
      <c r="E24" s="39">
        <f t="shared" si="2"/>
        <v>289.2</v>
      </c>
      <c r="F24" s="39">
        <v>52.32</v>
      </c>
      <c r="G24" s="39">
        <v>22.43</v>
      </c>
      <c r="H24" s="39">
        <f t="shared" si="3"/>
        <v>299.46</v>
      </c>
      <c r="I24" s="39">
        <v>254.86</v>
      </c>
      <c r="J24" s="39">
        <v>44.6</v>
      </c>
      <c r="K24" s="39">
        <v>34.34</v>
      </c>
      <c r="L24" s="52"/>
      <c r="M24" s="31"/>
      <c r="O24" s="51"/>
    </row>
    <row r="25" spans="1:15">
      <c r="A25" s="41" t="s">
        <v>37</v>
      </c>
      <c r="B25" s="37">
        <v>6616</v>
      </c>
      <c r="C25" s="38">
        <v>0.3</v>
      </c>
      <c r="D25" s="39">
        <f t="shared" si="1"/>
        <v>323.2</v>
      </c>
      <c r="E25" s="39">
        <f t="shared" si="2"/>
        <v>258.76</v>
      </c>
      <c r="F25" s="39">
        <v>45.11</v>
      </c>
      <c r="G25" s="39">
        <v>19.33</v>
      </c>
      <c r="H25" s="39">
        <f t="shared" si="3"/>
        <v>269.27</v>
      </c>
      <c r="I25" s="39">
        <v>229.17</v>
      </c>
      <c r="J25" s="39">
        <v>40.1</v>
      </c>
      <c r="K25" s="39">
        <v>29.59</v>
      </c>
      <c r="L25" s="56"/>
      <c r="M25" s="31"/>
      <c r="O25" s="51"/>
    </row>
    <row r="26" spans="1:13">
      <c r="A26" s="42" t="s">
        <v>38</v>
      </c>
      <c r="B26" s="42"/>
      <c r="C26" s="43"/>
      <c r="D26" s="44"/>
      <c r="E26" s="44"/>
      <c r="F26" s="44"/>
      <c r="G26" s="44"/>
      <c r="H26" s="44"/>
      <c r="I26" s="42"/>
      <c r="J26" s="42"/>
      <c r="K26" s="45"/>
      <c r="L26" s="57"/>
      <c r="M26" s="57"/>
    </row>
    <row r="27" spans="1:13">
      <c r="A27" s="45"/>
      <c r="B27" s="45"/>
      <c r="C27" s="46"/>
      <c r="D27" s="47"/>
      <c r="E27" s="47"/>
      <c r="F27" s="47"/>
      <c r="G27" s="47"/>
      <c r="H27" s="47"/>
      <c r="I27" s="45"/>
      <c r="J27" s="45"/>
      <c r="K27" s="45"/>
      <c r="L27" s="57"/>
      <c r="M27" s="57"/>
    </row>
  </sheetData>
  <mergeCells count="13">
    <mergeCell ref="A2:M2"/>
    <mergeCell ref="D4:G4"/>
    <mergeCell ref="H4:J4"/>
    <mergeCell ref="A4:A5"/>
    <mergeCell ref="B4:B5"/>
    <mergeCell ref="C4:C5"/>
    <mergeCell ref="K4:K5"/>
    <mergeCell ref="L4:L5"/>
    <mergeCell ref="L6:L25"/>
    <mergeCell ref="M4:M5"/>
    <mergeCell ref="M7:M11"/>
    <mergeCell ref="M13:M25"/>
    <mergeCell ref="A26:J27"/>
  </mergeCells>
  <pageMargins left="0.45" right="0.419444444444444" top="0.569444444444444" bottom="0.409722222222222" header="0.314583333333333" footer="0.314583333333333"/>
  <pageSetup paperSize="9" scale="9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O16"/>
  <sheetViews>
    <sheetView tabSelected="1" workbookViewId="0">
      <selection activeCell="K20" sqref="K20"/>
    </sheetView>
  </sheetViews>
  <sheetFormatPr defaultColWidth="9" defaultRowHeight="13.5"/>
  <cols>
    <col min="1" max="3" width="12.5" customWidth="1"/>
    <col min="6" max="15" width="8.625" customWidth="1"/>
  </cols>
  <sheetData>
    <row r="1" spans="1:1">
      <c r="A1" t="s">
        <v>39</v>
      </c>
    </row>
    <row r="2" ht="38.25" customHeight="1" spans="1:15">
      <c r="A2" s="1" t="s">
        <v>40</v>
      </c>
      <c r="B2" s="1"/>
      <c r="C2" s="1"/>
      <c r="D2" s="1"/>
      <c r="E2" s="1"/>
      <c r="F2" s="1"/>
      <c r="G2" s="1"/>
      <c r="H2" s="1"/>
      <c r="I2" s="1"/>
      <c r="J2" s="1"/>
      <c r="K2" s="1"/>
      <c r="L2" s="1"/>
      <c r="M2" s="1"/>
      <c r="N2" s="1"/>
      <c r="O2" s="1"/>
    </row>
    <row r="3" ht="18.75" customHeight="1" spans="1:1">
      <c r="A3" t="s">
        <v>41</v>
      </c>
    </row>
    <row r="4" ht="30.75" customHeight="1" spans="1:15">
      <c r="A4" s="2" t="s">
        <v>42</v>
      </c>
      <c r="B4" s="3" t="s">
        <v>43</v>
      </c>
      <c r="C4" s="4"/>
      <c r="D4" s="4"/>
      <c r="E4" s="4"/>
      <c r="F4" s="4"/>
      <c r="G4" s="4"/>
      <c r="H4" s="4"/>
      <c r="I4" s="14"/>
      <c r="J4" s="5" t="s">
        <v>44</v>
      </c>
      <c r="K4" s="7"/>
      <c r="L4" s="6"/>
      <c r="M4" s="15">
        <v>213.96</v>
      </c>
      <c r="N4" s="16"/>
      <c r="O4" s="17"/>
    </row>
    <row r="5" ht="30.75" customHeight="1" spans="1:15">
      <c r="A5" s="5" t="s">
        <v>45</v>
      </c>
      <c r="B5" s="6"/>
      <c r="C5" s="3" t="s">
        <v>46</v>
      </c>
      <c r="D5" s="4"/>
      <c r="E5" s="4"/>
      <c r="F5" s="4"/>
      <c r="G5" s="4"/>
      <c r="H5" s="4"/>
      <c r="I5" s="4"/>
      <c r="J5" s="4"/>
      <c r="K5" s="4"/>
      <c r="L5" s="4"/>
      <c r="M5" s="4"/>
      <c r="N5" s="4"/>
      <c r="O5" s="14"/>
    </row>
    <row r="6" ht="30.75" customHeight="1" spans="1:15">
      <c r="A6" s="5" t="s">
        <v>47</v>
      </c>
      <c r="B6" s="7"/>
      <c r="C6" s="6"/>
      <c r="D6" s="8" t="s">
        <v>48</v>
      </c>
      <c r="E6" s="9" t="s">
        <v>49</v>
      </c>
      <c r="F6" s="10"/>
      <c r="G6" s="10"/>
      <c r="H6" s="10"/>
      <c r="I6" s="10"/>
      <c r="J6" s="10"/>
      <c r="K6" s="10"/>
      <c r="L6" s="10"/>
      <c r="M6" s="10"/>
      <c r="N6" s="10"/>
      <c r="O6" s="18"/>
    </row>
    <row r="7" ht="30.75" customHeight="1" spans="1:15">
      <c r="A7" s="2" t="s">
        <v>50</v>
      </c>
      <c r="B7" s="2" t="s">
        <v>51</v>
      </c>
      <c r="C7" s="2" t="s">
        <v>52</v>
      </c>
      <c r="D7" s="11"/>
      <c r="E7" s="12" t="s">
        <v>53</v>
      </c>
      <c r="F7" s="12" t="s">
        <v>26</v>
      </c>
      <c r="G7" s="12" t="s">
        <v>29</v>
      </c>
      <c r="H7" s="12" t="s">
        <v>30</v>
      </c>
      <c r="I7" s="12" t="s">
        <v>31</v>
      </c>
      <c r="J7" s="12" t="s">
        <v>32</v>
      </c>
      <c r="K7" s="12" t="s">
        <v>33</v>
      </c>
      <c r="L7" s="12" t="s">
        <v>34</v>
      </c>
      <c r="M7" s="12" t="s">
        <v>35</v>
      </c>
      <c r="N7" s="12" t="s">
        <v>36</v>
      </c>
      <c r="O7" s="12" t="s">
        <v>37</v>
      </c>
    </row>
    <row r="8" ht="30.75" customHeight="1" spans="1:15">
      <c r="A8" s="2" t="s">
        <v>54</v>
      </c>
      <c r="B8" s="2" t="s">
        <v>55</v>
      </c>
      <c r="C8" s="2" t="s">
        <v>56</v>
      </c>
      <c r="D8" s="12">
        <v>14287</v>
      </c>
      <c r="E8" s="12">
        <v>1890</v>
      </c>
      <c r="F8" s="12">
        <v>2770</v>
      </c>
      <c r="G8" s="12">
        <v>854</v>
      </c>
      <c r="H8" s="12">
        <v>568</v>
      </c>
      <c r="I8" s="12">
        <v>857</v>
      </c>
      <c r="J8" s="12">
        <v>571</v>
      </c>
      <c r="K8" s="12">
        <v>1516</v>
      </c>
      <c r="L8" s="12">
        <v>402</v>
      </c>
      <c r="M8" s="12">
        <v>558</v>
      </c>
      <c r="N8" s="12">
        <v>2316</v>
      </c>
      <c r="O8" s="12">
        <v>1985</v>
      </c>
    </row>
    <row r="9" ht="30.75" customHeight="1" spans="1:15">
      <c r="A9" s="2" t="s">
        <v>54</v>
      </c>
      <c r="B9" s="2" t="s">
        <v>57</v>
      </c>
      <c r="C9" s="2" t="s">
        <v>58</v>
      </c>
      <c r="D9" s="12" t="s">
        <v>59</v>
      </c>
      <c r="E9" s="12" t="s">
        <v>59</v>
      </c>
      <c r="F9" s="12" t="s">
        <v>59</v>
      </c>
      <c r="G9" s="12" t="s">
        <v>60</v>
      </c>
      <c r="H9" s="12" t="s">
        <v>60</v>
      </c>
      <c r="I9" s="12" t="s">
        <v>60</v>
      </c>
      <c r="J9" s="12" t="s">
        <v>60</v>
      </c>
      <c r="K9" s="12" t="s">
        <v>60</v>
      </c>
      <c r="L9" s="12" t="s">
        <v>60</v>
      </c>
      <c r="M9" s="12" t="s">
        <v>60</v>
      </c>
      <c r="N9" s="12" t="s">
        <v>60</v>
      </c>
      <c r="O9" s="12" t="s">
        <v>60</v>
      </c>
    </row>
    <row r="10" ht="30.75" customHeight="1" spans="1:15">
      <c r="A10" s="2" t="s">
        <v>54</v>
      </c>
      <c r="B10" s="2" t="s">
        <v>57</v>
      </c>
      <c r="C10" s="2" t="s">
        <v>61</v>
      </c>
      <c r="D10" s="13">
        <v>1</v>
      </c>
      <c r="E10" s="13">
        <v>1</v>
      </c>
      <c r="F10" s="13">
        <v>1</v>
      </c>
      <c r="G10" s="13">
        <v>1</v>
      </c>
      <c r="H10" s="13">
        <v>1</v>
      </c>
      <c r="I10" s="13">
        <v>1</v>
      </c>
      <c r="J10" s="13">
        <v>1</v>
      </c>
      <c r="K10" s="13">
        <v>1</v>
      </c>
      <c r="L10" s="13">
        <v>1</v>
      </c>
      <c r="M10" s="13">
        <v>1</v>
      </c>
      <c r="N10" s="13">
        <v>1</v>
      </c>
      <c r="O10" s="13">
        <v>1</v>
      </c>
    </row>
    <row r="11" ht="30.75" customHeight="1" spans="1:15">
      <c r="A11" s="2" t="s">
        <v>54</v>
      </c>
      <c r="B11" s="2" t="s">
        <v>62</v>
      </c>
      <c r="C11" s="2" t="s">
        <v>63</v>
      </c>
      <c r="D11" s="13">
        <v>1</v>
      </c>
      <c r="E11" s="13">
        <v>1</v>
      </c>
      <c r="F11" s="13">
        <v>1</v>
      </c>
      <c r="G11" s="13">
        <v>1</v>
      </c>
      <c r="H11" s="13">
        <v>1</v>
      </c>
      <c r="I11" s="13">
        <v>1</v>
      </c>
      <c r="J11" s="13">
        <v>1</v>
      </c>
      <c r="K11" s="13">
        <v>1</v>
      </c>
      <c r="L11" s="13">
        <v>1</v>
      </c>
      <c r="M11" s="13">
        <v>1</v>
      </c>
      <c r="N11" s="13">
        <v>1</v>
      </c>
      <c r="O11" s="13">
        <v>1</v>
      </c>
    </row>
    <row r="12" ht="30.75" customHeight="1" spans="1:15">
      <c r="A12" s="2" t="s">
        <v>54</v>
      </c>
      <c r="B12" s="2" t="s">
        <v>64</v>
      </c>
      <c r="C12" s="2" t="s">
        <v>65</v>
      </c>
      <c r="D12" s="12" t="s">
        <v>66</v>
      </c>
      <c r="E12" s="12" t="s">
        <v>66</v>
      </c>
      <c r="F12" s="12" t="s">
        <v>66</v>
      </c>
      <c r="G12" s="12" t="s">
        <v>66</v>
      </c>
      <c r="H12" s="12" t="s">
        <v>66</v>
      </c>
      <c r="I12" s="12" t="s">
        <v>66</v>
      </c>
      <c r="J12" s="12" t="s">
        <v>66</v>
      </c>
      <c r="K12" s="12" t="s">
        <v>66</v>
      </c>
      <c r="L12" s="12" t="s">
        <v>66</v>
      </c>
      <c r="M12" s="12" t="s">
        <v>66</v>
      </c>
      <c r="N12" s="12" t="s">
        <v>66</v>
      </c>
      <c r="O12" s="12" t="s">
        <v>66</v>
      </c>
    </row>
    <row r="13" ht="30.75" customHeight="1" spans="1:15">
      <c r="A13" s="2" t="s">
        <v>67</v>
      </c>
      <c r="B13" s="2" t="s">
        <v>67</v>
      </c>
      <c r="C13" s="2" t="s">
        <v>68</v>
      </c>
      <c r="D13" s="13">
        <v>1</v>
      </c>
      <c r="E13" s="13">
        <v>1</v>
      </c>
      <c r="F13" s="13">
        <v>1</v>
      </c>
      <c r="G13" s="13">
        <v>1</v>
      </c>
      <c r="H13" s="13">
        <v>1</v>
      </c>
      <c r="I13" s="13">
        <v>1</v>
      </c>
      <c r="J13" s="13">
        <v>1</v>
      </c>
      <c r="K13" s="13">
        <v>1</v>
      </c>
      <c r="L13" s="13">
        <v>1</v>
      </c>
      <c r="M13" s="13">
        <v>1</v>
      </c>
      <c r="N13" s="13">
        <v>1</v>
      </c>
      <c r="O13" s="13">
        <v>1</v>
      </c>
    </row>
    <row r="14" ht="30.75" customHeight="1" spans="1:15">
      <c r="A14" s="2" t="s">
        <v>67</v>
      </c>
      <c r="B14" s="2" t="s">
        <v>69</v>
      </c>
      <c r="C14" s="2" t="s">
        <v>70</v>
      </c>
      <c r="D14" s="12" t="s">
        <v>71</v>
      </c>
      <c r="E14" s="12" t="s">
        <v>71</v>
      </c>
      <c r="F14" s="12" t="s">
        <v>71</v>
      </c>
      <c r="G14" s="12" t="s">
        <v>72</v>
      </c>
      <c r="H14" s="12" t="s">
        <v>72</v>
      </c>
      <c r="I14" s="12" t="s">
        <v>72</v>
      </c>
      <c r="J14" s="12" t="s">
        <v>72</v>
      </c>
      <c r="K14" s="12" t="s">
        <v>72</v>
      </c>
      <c r="L14" s="12" t="s">
        <v>72</v>
      </c>
      <c r="M14" s="12" t="s">
        <v>72</v>
      </c>
      <c r="N14" s="12" t="s">
        <v>72</v>
      </c>
      <c r="O14" s="12" t="s">
        <v>72</v>
      </c>
    </row>
    <row r="15" ht="30.75" customHeight="1" spans="1:15">
      <c r="A15" s="2" t="s">
        <v>73</v>
      </c>
      <c r="B15" s="2" t="s">
        <v>74</v>
      </c>
      <c r="C15" s="2" t="s">
        <v>75</v>
      </c>
      <c r="D15" s="12" t="s">
        <v>76</v>
      </c>
      <c r="E15" s="12" t="s">
        <v>76</v>
      </c>
      <c r="F15" s="12" t="s">
        <v>76</v>
      </c>
      <c r="G15" s="12" t="s">
        <v>76</v>
      </c>
      <c r="H15" s="12" t="s">
        <v>76</v>
      </c>
      <c r="I15" s="12" t="s">
        <v>76</v>
      </c>
      <c r="J15" s="12" t="s">
        <v>76</v>
      </c>
      <c r="K15" s="12" t="s">
        <v>76</v>
      </c>
      <c r="L15" s="12" t="s">
        <v>76</v>
      </c>
      <c r="M15" s="12" t="s">
        <v>76</v>
      </c>
      <c r="N15" s="12" t="s">
        <v>76</v>
      </c>
      <c r="O15" s="12" t="s">
        <v>76</v>
      </c>
    </row>
    <row r="16" ht="30.75" customHeight="1" spans="1:15">
      <c r="A16" s="2" t="s">
        <v>73</v>
      </c>
      <c r="B16" s="2" t="s">
        <v>74</v>
      </c>
      <c r="C16" s="2" t="s">
        <v>77</v>
      </c>
      <c r="D16" s="12" t="s">
        <v>76</v>
      </c>
      <c r="E16" s="12" t="s">
        <v>76</v>
      </c>
      <c r="F16" s="12" t="s">
        <v>76</v>
      </c>
      <c r="G16" s="12" t="s">
        <v>76</v>
      </c>
      <c r="H16" s="12" t="s">
        <v>76</v>
      </c>
      <c r="I16" s="12" t="s">
        <v>76</v>
      </c>
      <c r="J16" s="12" t="s">
        <v>76</v>
      </c>
      <c r="K16" s="12" t="s">
        <v>76</v>
      </c>
      <c r="L16" s="12" t="s">
        <v>76</v>
      </c>
      <c r="M16" s="12" t="s">
        <v>76</v>
      </c>
      <c r="N16" s="12" t="s">
        <v>76</v>
      </c>
      <c r="O16" s="12" t="s">
        <v>76</v>
      </c>
    </row>
  </sheetData>
  <mergeCells count="9">
    <mergeCell ref="A2:O2"/>
    <mergeCell ref="B4:I4"/>
    <mergeCell ref="J4:L4"/>
    <mergeCell ref="M4:O4"/>
    <mergeCell ref="A5:B5"/>
    <mergeCell ref="C5:O5"/>
    <mergeCell ref="A6:C6"/>
    <mergeCell ref="E6:O6"/>
    <mergeCell ref="D6:D7"/>
  </mergeCells>
  <pageMargins left="0.379861111111111" right="0.389583333333333" top="0.747916666666667" bottom="0.747916666666667" header="0.314583333333333" footer="0.31458333333333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下达表</vt:lpstr>
      <vt:lpstr>绩效表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郭建</dc:creator>
  <cp:lastModifiedBy>郭建</cp:lastModifiedBy>
  <dcterms:created xsi:type="dcterms:W3CDTF">2019-01-25T01:18:00Z</dcterms:created>
  <cp:lastPrinted>2019-08-02T01:02:00Z</cp:lastPrinted>
  <dcterms:modified xsi:type="dcterms:W3CDTF">2019-08-21T08:29:54Z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2052-10.8.0.6018</vt:lpwstr>
  </property>
</Properties>
</file>